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0730" windowHeight="5805" tabRatio="875" activeTab="3"/>
  </bookViews>
  <sheets>
    <sheet name="CTAS BANCARIAS" sheetId="154" r:id="rId1"/>
    <sheet name="RETENCIONES R-33" sheetId="86" r:id="rId2"/>
    <sheet name="DEPREC" sheetId="162" r:id="rId3"/>
    <sheet name="ISR" sheetId="16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51321">#REF!</definedName>
    <definedName name="A" localSheetId="2">#REF!</definedName>
    <definedName name="A">#REF!</definedName>
    <definedName name="_xlnm.Print_Area" localSheetId="3">ISR!$B$1:$V$29</definedName>
    <definedName name="DDD" localSheetId="2">#REF!</definedName>
    <definedName name="DDD">#REF!</definedName>
    <definedName name="depreciacion" localSheetId="2">#REF!</definedName>
    <definedName name="depreciacion">#REF!</definedName>
    <definedName name="DFG" localSheetId="2">[1]Tablas!#REF!</definedName>
    <definedName name="DFG">[2]Tablas!#REF!</definedName>
    <definedName name="ESTADO" localSheetId="2">[3]Tablas!#REF!</definedName>
    <definedName name="ESTADO">[3]Tablas!#REF!</definedName>
    <definedName name="eter" localSheetId="2">#REF!</definedName>
    <definedName name="eter">#REF!</definedName>
    <definedName name="EVHP" localSheetId="2">[1]Tablas!#REF!</definedName>
    <definedName name="EVHP">[2]Tablas!#REF!</definedName>
    <definedName name="EWW" localSheetId="2">[1]Tablas!#REF!</definedName>
    <definedName name="EWW">[2]Tablas!#REF!</definedName>
    <definedName name="FF" localSheetId="2">[1]Tablas!#REF!</definedName>
    <definedName name="FF">[2]Tablas!#REF!</definedName>
    <definedName name="FOR" localSheetId="2">#REF!</definedName>
    <definedName name="FOR">#REF!</definedName>
    <definedName name="GH" localSheetId="2">[1]Tablas!#REF!</definedName>
    <definedName name="GH">[2]Tablas!#REF!</definedName>
    <definedName name="HHH" localSheetId="2">[1]Tablas!#REF!</definedName>
    <definedName name="HHH">[2]Tablas!#REF!</definedName>
    <definedName name="ingre" localSheetId="2">[4]EG13!#REF!</definedName>
    <definedName name="ingre">[4]EG13!#REF!</definedName>
    <definedName name="ISRA" localSheetId="2">[1]Tablas!#REF!</definedName>
    <definedName name="ISRA">[2]Tablas!#REF!</definedName>
    <definedName name="JKLJ" localSheetId="2">#REF!</definedName>
    <definedName name="JKLJ">#REF!</definedName>
    <definedName name="KJK" localSheetId="2">#REF!</definedName>
    <definedName name="KJK">#REF!</definedName>
    <definedName name="KJL" localSheetId="2">#REF!</definedName>
    <definedName name="KJL">#REF!</definedName>
    <definedName name="KO" localSheetId="2">[3]Tablas!#REF!</definedName>
    <definedName name="KO">[3]Tablas!#REF!</definedName>
    <definedName name="LOOLLLL" localSheetId="2">[5]Tablas!#REF!</definedName>
    <definedName name="LOOLLLL">[2]Tablas!#REF!</definedName>
    <definedName name="LOP" localSheetId="2">[5]Tablas!#REF!</definedName>
    <definedName name="LOP">[2]Tablas!#REF!</definedName>
    <definedName name="M" localSheetId="2">[1]Tablas!#REF!</definedName>
    <definedName name="M">[2]Tablas!#REF!</definedName>
    <definedName name="NM" localSheetId="2">[1]Tablas!#REF!</definedName>
    <definedName name="NM">[2]Tablas!#REF!</definedName>
    <definedName name="OBSE">#REF!</definedName>
    <definedName name="OBSERV" localSheetId="2">#REF!</definedName>
    <definedName name="OBSERV">#REF!</definedName>
    <definedName name="OBSERVACION" localSheetId="2">#REF!</definedName>
    <definedName name="OBSERVACION">#REF!</definedName>
    <definedName name="PROP" localSheetId="2">[1]Tablas!#REF!</definedName>
    <definedName name="PROP">[2]Tablas!#REF!</definedName>
    <definedName name="RD">[1]Tablas!#REF!</definedName>
    <definedName name="RECOM" localSheetId="2">#REF!</definedName>
    <definedName name="RECOM">#REF!</definedName>
    <definedName name="RECOMENDA" localSheetId="2">#REF!</definedName>
    <definedName name="RECOMENDA">#REF!</definedName>
    <definedName name="RYTY" localSheetId="2">#REF!</definedName>
    <definedName name="RYTY">#REF!</definedName>
    <definedName name="SUBA" localSheetId="2">[1]Tablas!#REF!</definedName>
    <definedName name="SUBA">[2]Tablas!#REF!</definedName>
    <definedName name="suba2">[3]Tablas!#REF!</definedName>
    <definedName name="TRY" localSheetId="2">[1]Tablas!#REF!</definedName>
    <definedName name="TRY">[2]Tablas!#REF!</definedName>
    <definedName name="USMO" localSheetId="2">#REF!</definedName>
    <definedName name="USMO">#REF!</definedName>
    <definedName name="ws">#REF!</definedName>
    <definedName name="x" localSheetId="2">#REF!</definedName>
    <definedName name="x">#REF!</definedName>
  </definedNames>
  <calcPr calcId="145621"/>
</workbook>
</file>

<file path=xl/calcChain.xml><?xml version="1.0" encoding="utf-8"?>
<calcChain xmlns="http://schemas.openxmlformats.org/spreadsheetml/2006/main">
  <c r="D16" i="162" l="1"/>
  <c r="D17" i="162"/>
  <c r="D24" i="162"/>
  <c r="G30" i="162"/>
  <c r="G29" i="162"/>
  <c r="D29" i="162"/>
  <c r="G28" i="162"/>
  <c r="G25" i="162"/>
  <c r="G22" i="162"/>
  <c r="U21" i="163" l="1"/>
  <c r="T21" i="163"/>
  <c r="S21" i="163"/>
  <c r="R21" i="163"/>
  <c r="Q21" i="163"/>
  <c r="O21" i="163"/>
  <c r="N21" i="163"/>
  <c r="M21" i="163"/>
  <c r="L21" i="163"/>
  <c r="K21" i="163"/>
  <c r="H21" i="163"/>
  <c r="G21" i="163"/>
  <c r="F21" i="163"/>
  <c r="E21" i="163"/>
  <c r="D21" i="163"/>
  <c r="P19" i="163"/>
  <c r="V19" i="163" s="1"/>
  <c r="P18" i="163"/>
  <c r="V18" i="163" s="1"/>
  <c r="P17" i="163"/>
  <c r="V17" i="163" s="1"/>
  <c r="P16" i="163"/>
  <c r="V16" i="163" s="1"/>
  <c r="P15" i="163"/>
  <c r="V15" i="163" s="1"/>
  <c r="P14" i="163"/>
  <c r="V14" i="163" s="1"/>
  <c r="P13" i="163"/>
  <c r="V13" i="163" s="1"/>
  <c r="P12" i="163"/>
  <c r="V12" i="163" s="1"/>
  <c r="P11" i="163"/>
  <c r="V11" i="163" s="1"/>
  <c r="P10" i="163"/>
  <c r="V10" i="163" s="1"/>
  <c r="P9" i="163"/>
  <c r="V9" i="163" s="1"/>
  <c r="P8" i="163"/>
  <c r="P21" i="163" l="1"/>
  <c r="V8" i="163"/>
  <c r="V21" i="163" s="1"/>
  <c r="J31" i="86" l="1"/>
  <c r="I31" i="86"/>
  <c r="H31" i="86"/>
  <c r="G31" i="86"/>
  <c r="K30" i="86"/>
  <c r="K29" i="86"/>
  <c r="K28" i="86"/>
  <c r="K27" i="86"/>
  <c r="K26" i="86"/>
  <c r="K25" i="86"/>
  <c r="K24" i="86"/>
  <c r="K23" i="86"/>
  <c r="K22" i="86"/>
  <c r="K21" i="86"/>
  <c r="K20" i="86"/>
  <c r="K19" i="86"/>
  <c r="K18" i="86"/>
  <c r="K17" i="86"/>
  <c r="K16" i="86"/>
  <c r="K15" i="86"/>
  <c r="K14" i="86"/>
  <c r="K13" i="86"/>
  <c r="K12" i="86"/>
  <c r="K11" i="86"/>
  <c r="K10" i="86"/>
  <c r="K9" i="86"/>
  <c r="K31" i="86" l="1"/>
</calcChain>
</file>

<file path=xl/sharedStrings.xml><?xml version="1.0" encoding="utf-8"?>
<sst xmlns="http://schemas.openxmlformats.org/spreadsheetml/2006/main" count="147" uniqueCount="134">
  <si>
    <t>Nombre de la Cuenta (3)</t>
  </si>
  <si>
    <t>Edificios no Habitacionales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</si>
  <si>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</si>
  <si>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</si>
  <si>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</si>
  <si>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</si>
  <si>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</si>
  <si>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</si>
  <si>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</si>
  <si>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</si>
  <si>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"Bajo protesta de decir verdad declaramos que los Estados Financieros y sus notas, son razonablemente correctos y son responsabilidad del emisor"</t>
  </si>
  <si>
    <t xml:space="preserve">ACTIVO </t>
  </si>
  <si>
    <t>Bienes Inmuebles</t>
  </si>
  <si>
    <r>
      <t xml:space="preserve">Datos de la Cuenta Bancaria 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(4)</t>
    </r>
  </si>
  <si>
    <t>Institución Bancaria</t>
  </si>
  <si>
    <t>Número de Cuenta</t>
  </si>
  <si>
    <t>(Pesos)</t>
  </si>
  <si>
    <t xml:space="preserve">   Mobiliario y Equipo de Oficina</t>
  </si>
  <si>
    <t xml:space="preserve">   Equipo de Cómputo y Accesorios</t>
  </si>
  <si>
    <t xml:space="preserve"> Retenciones Realizadas por la Secretaria de Finanzas</t>
  </si>
  <si>
    <r>
      <t xml:space="preserve">Mes 
</t>
    </r>
    <r>
      <rPr>
        <sz val="8"/>
        <color indexed="8"/>
        <rFont val="Arial"/>
        <family val="2"/>
      </rPr>
      <t>(4)</t>
    </r>
  </si>
  <si>
    <r>
      <t xml:space="preserve">Núm. de Póliza 
</t>
    </r>
    <r>
      <rPr>
        <sz val="8"/>
        <color indexed="8"/>
        <rFont val="Arial"/>
        <family val="2"/>
      </rPr>
      <t>(5)</t>
    </r>
  </si>
  <si>
    <r>
      <t xml:space="preserve">Núm. y Nombre de la Cuenta Contable 
</t>
    </r>
    <r>
      <rPr>
        <sz val="8"/>
        <color indexed="8"/>
        <rFont val="Arial"/>
        <family val="2"/>
      </rPr>
      <t>(6)</t>
    </r>
  </si>
  <si>
    <r>
      <t xml:space="preserve">Banco y Núm. de Cuenta 
</t>
    </r>
    <r>
      <rPr>
        <sz val="8"/>
        <color indexed="8"/>
        <rFont val="Arial"/>
        <family val="2"/>
      </rPr>
      <t>(7)</t>
    </r>
  </si>
  <si>
    <r>
      <t xml:space="preserve">Importe Recibido en Bancos
</t>
    </r>
    <r>
      <rPr>
        <sz val="8"/>
        <color indexed="8"/>
        <rFont val="Arial"/>
        <family val="2"/>
      </rPr>
      <t>(8)</t>
    </r>
  </si>
  <si>
    <r>
      <t xml:space="preserve">Importe de la Retención de CONAGUA
 </t>
    </r>
    <r>
      <rPr>
        <sz val="8"/>
        <color indexed="8"/>
        <rFont val="Calibri"/>
        <family val="2"/>
      </rPr>
      <t>(9)</t>
    </r>
  </si>
  <si>
    <r>
      <t xml:space="preserve">Importe de la Retención de CAEM
  </t>
    </r>
    <r>
      <rPr>
        <sz val="8"/>
        <color indexed="8"/>
        <rFont val="Calibri"/>
        <family val="2"/>
      </rPr>
      <t>(10)</t>
    </r>
  </si>
  <si>
    <r>
      <t xml:space="preserve">Importe de la Retención por otros conceptos  
</t>
    </r>
    <r>
      <rPr>
        <sz val="8"/>
        <color indexed="8"/>
        <rFont val="Calibri"/>
        <family val="2"/>
      </rPr>
      <t>(11)</t>
    </r>
  </si>
  <si>
    <r>
      <t xml:space="preserve">Total 
(8 + 9 + 10 + 11)
</t>
    </r>
    <r>
      <rPr>
        <sz val="8"/>
        <color indexed="8"/>
        <rFont val="Calibri"/>
        <family val="2"/>
      </rPr>
      <t>(12)</t>
    </r>
  </si>
  <si>
    <r>
      <t xml:space="preserve"> *Saldo de la cuenta por cobrar al Organismo de Agua 
</t>
    </r>
    <r>
      <rPr>
        <sz val="8"/>
        <color indexed="8"/>
        <rFont val="Calibri"/>
        <family val="2"/>
      </rPr>
      <t>(13)</t>
    </r>
  </si>
  <si>
    <r>
      <t xml:space="preserve">Comentarios  
</t>
    </r>
    <r>
      <rPr>
        <sz val="8"/>
        <color indexed="8"/>
        <rFont val="Calibri"/>
        <family val="2"/>
      </rPr>
      <t>(14)</t>
    </r>
  </si>
  <si>
    <t>Total (15)</t>
  </si>
  <si>
    <t xml:space="preserve">* El saldo de la cuenta por cobrar al organismo de agua corresponde a los adeudos que tiene el  ODAS con el  municipio por concepto de agua  </t>
  </si>
  <si>
    <r>
      <rPr>
        <b/>
        <sz val="11"/>
        <color indexed="8"/>
        <rFont val="Calibri"/>
        <family val="2"/>
      </rPr>
      <t xml:space="preserve">Entidad Municipal: </t>
    </r>
    <r>
      <rPr>
        <sz val="8"/>
        <color indexed="8"/>
        <rFont val="Arial"/>
        <family val="2"/>
      </rPr>
      <t>(1)</t>
    </r>
    <r>
      <rPr>
        <sz val="11"/>
        <color indexed="8"/>
        <rFont val="Calibri"/>
        <family val="2"/>
      </rPr>
      <t>________________________</t>
    </r>
  </si>
  <si>
    <t>TOTAL</t>
  </si>
  <si>
    <r>
      <t xml:space="preserve">% Depreciación (5)  </t>
    </r>
    <r>
      <rPr>
        <sz val="8"/>
        <rFont val="Arial"/>
        <family val="2"/>
      </rPr>
      <t xml:space="preserve"> </t>
    </r>
  </si>
  <si>
    <t xml:space="preserve">    Vehículos</t>
  </si>
  <si>
    <t xml:space="preserve">    Vehículos  de Seguridad Publica y Atencion de Urgencias</t>
  </si>
  <si>
    <t>Importe (4)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</si>
  <si>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</si>
  <si>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</si>
  <si>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</si>
  <si>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</si>
  <si>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</si>
  <si>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</si>
  <si>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</si>
  <si>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</si>
  <si>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</si>
  <si>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</si>
  <si>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</si>
  <si>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</si>
  <si>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Cuenta Pública 2019
Relación de Cuentas Bancarias Productivas 
(Pesos)</t>
  </si>
  <si>
    <t>Cuenta Pública 2019
Retenciones de los Recursos FORTAMUNDF 
 (Pesos)</t>
  </si>
  <si>
    <t>Del __ de _____ al __ de ___________ de  2019 (2)</t>
  </si>
  <si>
    <t xml:space="preserve"> Ingreso Recaudado  (FORTAMUNDF 2019) 
(3)</t>
  </si>
  <si>
    <t>Cuenta Pública 2019
Retenciones del Impuesto Sobre la Renta por Salarios, Honorarios y Arrendamiento</t>
  </si>
  <si>
    <t>Fondo, Programa o Convenio (3)</t>
  </si>
  <si>
    <t xml:space="preserve">Cuenta Contable </t>
  </si>
  <si>
    <t>Saldo al 31 de 
diciembre 2019 de la Cuenta Contable</t>
  </si>
  <si>
    <t>Saldo al 31 de 
diciembre 2019 del Estado de Cuenta Bancario</t>
  </si>
  <si>
    <t xml:space="preserve">Intereses reintegrados </t>
  </si>
  <si>
    <r>
      <t xml:space="preserve">Cuenta Pública 2019
Depreciación
</t>
    </r>
    <r>
      <rPr>
        <sz val="12"/>
        <rFont val="Arial"/>
        <family val="2"/>
      </rPr>
      <t xml:space="preserve"> (Pesos)</t>
    </r>
  </si>
  <si>
    <t>Depreciación 
Anual (6)</t>
  </si>
  <si>
    <t>Depreciación 
Acumulada (7)</t>
  </si>
  <si>
    <t>Mes</t>
  </si>
  <si>
    <r>
      <t xml:space="preserve">ISR 
Retenido por Salarios </t>
    </r>
    <r>
      <rPr>
        <sz val="8"/>
        <color theme="1"/>
        <rFont val="Arial"/>
        <family val="2"/>
      </rPr>
      <t>(3)</t>
    </r>
    <r>
      <rPr>
        <sz val="11"/>
        <color theme="1"/>
        <rFont val="Arial"/>
        <family val="2"/>
      </rPr>
      <t xml:space="preserve">
(A)</t>
    </r>
  </si>
  <si>
    <r>
      <t xml:space="preserve">ISR 
Retenido por Honorarios  </t>
    </r>
    <r>
      <rPr>
        <sz val="8"/>
        <color theme="1"/>
        <rFont val="Arial"/>
        <family val="2"/>
      </rPr>
      <t>(4)</t>
    </r>
    <r>
      <rPr>
        <sz val="11"/>
        <color theme="1"/>
        <rFont val="Arial"/>
        <family val="2"/>
      </rPr>
      <t xml:space="preserve">
(B)</t>
    </r>
  </si>
  <si>
    <r>
      <t xml:space="preserve">ISR por pago a cuenta de Terceros o Retenciones por Arrendamiento de Inmuebles </t>
    </r>
    <r>
      <rPr>
        <sz val="8"/>
        <color theme="1"/>
        <rFont val="Arial"/>
        <family val="2"/>
      </rPr>
      <t xml:space="preserve">(5)
</t>
    </r>
    <r>
      <rPr>
        <sz val="11"/>
        <color theme="1"/>
        <rFont val="Arial"/>
        <family val="2"/>
      </rPr>
      <t xml:space="preserve"> (D)</t>
    </r>
  </si>
  <si>
    <r>
      <t xml:space="preserve">ISR Retenido por algún otro concepto </t>
    </r>
    <r>
      <rPr>
        <sz val="8"/>
        <color theme="1"/>
        <rFont val="Arial"/>
        <family val="2"/>
      </rPr>
      <t>(6)</t>
    </r>
    <r>
      <rPr>
        <sz val="11"/>
        <color theme="1"/>
        <rFont val="Arial"/>
        <family val="2"/>
      </rPr>
      <t xml:space="preserve">
 (D)</t>
    </r>
  </si>
  <si>
    <r>
      <t xml:space="preserve">Actualizaciones y Recargos </t>
    </r>
    <r>
      <rPr>
        <sz val="8"/>
        <color theme="1"/>
        <rFont val="Arial"/>
        <family val="2"/>
      </rPr>
      <t>(7)</t>
    </r>
    <r>
      <rPr>
        <sz val="11"/>
        <color theme="1"/>
        <rFont val="Arial"/>
        <family val="2"/>
      </rPr>
      <t xml:space="preserve">
(E)</t>
    </r>
  </si>
  <si>
    <r>
      <t xml:space="preserve">Subsidio al empleo </t>
    </r>
    <r>
      <rPr>
        <sz val="8"/>
        <color theme="1"/>
        <rFont val="Arial"/>
        <family val="2"/>
      </rPr>
      <t>(8)</t>
    </r>
    <r>
      <rPr>
        <sz val="11"/>
        <color theme="1"/>
        <rFont val="Arial"/>
        <family val="2"/>
      </rPr>
      <t xml:space="preserve"> (F)</t>
    </r>
  </si>
  <si>
    <r>
      <t xml:space="preserve">ISR 
por pagar </t>
    </r>
    <r>
      <rPr>
        <sz val="8"/>
        <color theme="1"/>
        <rFont val="Arial"/>
        <family val="2"/>
      </rPr>
      <t>(9)</t>
    </r>
    <r>
      <rPr>
        <sz val="11"/>
        <color theme="1"/>
        <rFont val="Arial"/>
        <family val="2"/>
      </rPr>
      <t xml:space="preserve">
G=(A+B+C+D+E-F)</t>
    </r>
  </si>
  <si>
    <r>
      <t xml:space="preserve">Pagos realizados de acuerdo a expediente </t>
    </r>
    <r>
      <rPr>
        <sz val="8"/>
        <color theme="1"/>
        <rFont val="Arial"/>
        <family val="2"/>
      </rPr>
      <t>(10)</t>
    </r>
    <r>
      <rPr>
        <sz val="11"/>
        <color theme="1"/>
        <rFont val="Arial"/>
        <family val="2"/>
      </rPr>
      <t xml:space="preserve">
(H)</t>
    </r>
  </si>
  <si>
    <r>
      <t xml:space="preserve">Fecha de pago </t>
    </r>
    <r>
      <rPr>
        <sz val="8"/>
        <color theme="1"/>
        <rFont val="Arial"/>
        <family val="2"/>
      </rPr>
      <t>(11)</t>
    </r>
  </si>
  <si>
    <r>
      <t xml:space="preserve">Remanente por pagar </t>
    </r>
    <r>
      <rPr>
        <sz val="8"/>
        <color theme="1"/>
        <rFont val="Arial"/>
        <family val="2"/>
      </rPr>
      <t>(12)</t>
    </r>
    <r>
      <rPr>
        <sz val="11"/>
        <color theme="1"/>
        <rFont val="Arial"/>
        <family val="2"/>
      </rPr>
      <t xml:space="preserve">
 E=(G-H)</t>
    </r>
  </si>
  <si>
    <r>
      <t xml:space="preserve">Cuenta Contable </t>
    </r>
    <r>
      <rPr>
        <sz val="8"/>
        <color theme="1"/>
        <rFont val="Arial"/>
        <family val="2"/>
      </rPr>
      <t>(13)</t>
    </r>
  </si>
  <si>
    <r>
      <t xml:space="preserve">Saldo de la Cuenta de pasivo </t>
    </r>
    <r>
      <rPr>
        <sz val="8"/>
        <color theme="1"/>
        <rFont val="Arial"/>
        <family val="2"/>
      </rPr>
      <t>(14)</t>
    </r>
  </si>
  <si>
    <t>RECURSOS PROPIOS 2019</t>
  </si>
  <si>
    <t>1112-1-0-0-19</t>
  </si>
  <si>
    <t>BBVA</t>
  </si>
  <si>
    <t>CTA. 0112656701</t>
  </si>
  <si>
    <t>PREDIAL 2019</t>
  </si>
  <si>
    <t>1112-1-0-0-20</t>
  </si>
  <si>
    <t>CTA. 0112680149</t>
  </si>
  <si>
    <t>REINTEGROS</t>
  </si>
  <si>
    <t>1112-1-0-0-21</t>
  </si>
  <si>
    <t>CTA. 0112753340</t>
  </si>
  <si>
    <t>FORTAMUN 2019</t>
  </si>
  <si>
    <t>1112-1-0-0-22</t>
  </si>
  <si>
    <t>CTA. 0112741881</t>
  </si>
  <si>
    <t>INFRAESTRUCTURA 2016</t>
  </si>
  <si>
    <t>1112-1-0-0-23</t>
  </si>
  <si>
    <t>TURISMO 2019</t>
  </si>
  <si>
    <t>1112-1-0-0-25</t>
  </si>
  <si>
    <t>FEFOM 2019</t>
  </si>
  <si>
    <t>1112-1-0-0-26</t>
  </si>
  <si>
    <t>CTA. 0112741938</t>
  </si>
  <si>
    <t>CTA. 0113193705</t>
  </si>
  <si>
    <t>FISE 2019</t>
  </si>
  <si>
    <t>1112-1-0-0-29</t>
  </si>
  <si>
    <t>CTA. 0114044904</t>
  </si>
  <si>
    <t>CTA. 0112817705</t>
  </si>
  <si>
    <t>COBRO DEL 2% DE SUPERVISION</t>
  </si>
  <si>
    <t>1112-1-0-0-27</t>
  </si>
  <si>
    <t>CTA. 0113346358</t>
  </si>
  <si>
    <t>FEIEF 2019</t>
  </si>
  <si>
    <t>1112-1-0-0-28</t>
  </si>
  <si>
    <t>CTA. 0113413535</t>
  </si>
  <si>
    <t>FISM 2019</t>
  </si>
  <si>
    <t>1112-2-0-0-1</t>
  </si>
  <si>
    <t>HSBC</t>
  </si>
  <si>
    <t>CTA. 4061896429</t>
  </si>
  <si>
    <t>1112-3-0-0-1</t>
  </si>
  <si>
    <t>BANCO AZTECA</t>
  </si>
  <si>
    <t>CTA. 0123213281</t>
  </si>
  <si>
    <t>Al _31_ de _DICIEMBRE_ de 2019  (2)</t>
  </si>
  <si>
    <t xml:space="preserve">      Entidad Municipal: (1) JOCOTITLAN, 028</t>
  </si>
  <si>
    <t>INVERSION FEIEF</t>
  </si>
  <si>
    <t>1121-1-0-0-8</t>
  </si>
  <si>
    <t>INVERSION FORTAMUN</t>
  </si>
  <si>
    <t>1121-1-0-0-7</t>
  </si>
  <si>
    <t>CONTRATO 2050073571</t>
  </si>
  <si>
    <t>CONTRATO 2050073687</t>
  </si>
  <si>
    <t>INVERSION PREDIAL</t>
  </si>
  <si>
    <t>1121-1-0-0-5</t>
  </si>
  <si>
    <t>CONTRATO 2049535136</t>
  </si>
  <si>
    <t>2117-1-1-3-2</t>
  </si>
  <si>
    <t>2117-1-1-3-1</t>
  </si>
  <si>
    <t>1123-5-1-0-1</t>
  </si>
  <si>
    <t>Entidad Municipal: JOCOTITLAN, 028 (1)</t>
  </si>
  <si>
    <r>
      <t xml:space="preserve"> Al  31 de Diciembre de 2019 </t>
    </r>
    <r>
      <rPr>
        <sz val="8"/>
        <rFont val="Arial"/>
        <family val="2"/>
      </rPr>
      <t xml:space="preserve"> (2)</t>
    </r>
  </si>
  <si>
    <t>Al_31_de_Diciembre_de_2019_(2)</t>
  </si>
  <si>
    <t>Entidad Municipal: (1)_JOCOTITLÁN, 028_</t>
  </si>
  <si>
    <t>20% y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</si>
</sst>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73" formatCode="dd/mm/yyyy;@"/>
    <numFmt numFmtId="174" formatCode="#,##0.0"/>
    <numFmt numFmtId="177" formatCode="_-\ #,##0.0_-;\-\ #,##0.0_-;[White]_-\ &quot; &quot;_-;_-@_-"/>
    <numFmt numFmtId="178" formatCode="##,##0.0,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Courier"/>
      <family val="3"/>
    </font>
    <font>
      <b/>
      <sz val="12"/>
      <name val="Arial"/>
      <family val="2"/>
    </font>
    <font>
      <b/>
      <sz val="14"/>
      <name val="Arial"/>
      <family val="2"/>
    </font>
    <font>
      <b/>
      <sz val="5"/>
      <name val="Arial"/>
      <family val="2"/>
    </font>
    <font>
      <b/>
      <sz val="3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4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9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1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4" fillId="0" borderId="0">
      <alignment vertical="top"/>
    </xf>
    <xf numFmtId="0" fontId="1" fillId="0" borderId="0"/>
    <xf numFmtId="0" fontId="24" fillId="0" borderId="0">
      <alignment vertical="top"/>
    </xf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9" fillId="0" borderId="1" xfId="27" applyFont="1" applyBorder="1" applyProtection="1">
      <protection locked="0"/>
    </xf>
    <xf numFmtId="0" fontId="9" fillId="0" borderId="0" xfId="27" applyFont="1" applyBorder="1" applyAlignment="1" applyProtection="1">
      <alignment horizontal="left"/>
      <protection locked="0"/>
    </xf>
    <xf numFmtId="0" fontId="1" fillId="0" borderId="0" xfId="27" applyBorder="1" applyProtection="1">
      <protection locked="0"/>
    </xf>
    <xf numFmtId="0" fontId="1" fillId="0" borderId="0" xfId="27"/>
    <xf numFmtId="0" fontId="12" fillId="2" borderId="2" xfId="24" applyFont="1" applyFill="1" applyBorder="1" applyAlignment="1">
      <alignment horizontal="center" vertical="top"/>
    </xf>
    <xf numFmtId="0" fontId="14" fillId="2" borderId="0" xfId="24" applyFont="1" applyFill="1" applyBorder="1" applyAlignment="1">
      <alignment horizontal="center" vertical="top"/>
    </xf>
    <xf numFmtId="0" fontId="0" fillId="0" borderId="6" xfId="0" applyBorder="1"/>
    <xf numFmtId="0" fontId="0" fillId="0" borderId="9" xfId="0" applyBorder="1"/>
    <xf numFmtId="0" fontId="7" fillId="2" borderId="20" xfId="24" applyFont="1" applyFill="1" applyBorder="1" applyAlignment="1" applyProtection="1">
      <alignment vertical="center"/>
    </xf>
    <xf numFmtId="0" fontId="8" fillId="2" borderId="0" xfId="24" applyFont="1" applyFill="1" applyBorder="1" applyProtection="1"/>
    <xf numFmtId="0" fontId="8" fillId="2" borderId="0" xfId="24" applyFont="1" applyFill="1" applyBorder="1"/>
    <xf numFmtId="0" fontId="1" fillId="0" borderId="20" xfId="27" applyBorder="1"/>
    <xf numFmtId="0" fontId="1" fillId="0" borderId="21" xfId="27" applyBorder="1" applyAlignment="1">
      <alignment horizontal="right"/>
    </xf>
    <xf numFmtId="0" fontId="1" fillId="0" borderId="0" xfId="27" applyProtection="1">
      <protection locked="0"/>
    </xf>
    <xf numFmtId="0" fontId="12" fillId="2" borderId="1" xfId="24" applyFont="1" applyFill="1" applyBorder="1" applyAlignment="1">
      <alignment horizontal="center" vertical="top"/>
    </xf>
    <xf numFmtId="0" fontId="12" fillId="2" borderId="0" xfId="24" applyFont="1" applyFill="1" applyBorder="1" applyAlignment="1">
      <alignment horizontal="center" vertical="top"/>
    </xf>
    <xf numFmtId="49" fontId="4" fillId="2" borderId="0" xfId="24" applyNumberFormat="1" applyFont="1" applyFill="1" applyBorder="1" applyAlignment="1">
      <alignment horizontal="left" vertical="top"/>
    </xf>
    <xf numFmtId="0" fontId="13" fillId="2" borderId="0" xfId="24" applyFont="1" applyFill="1" applyBorder="1" applyAlignment="1">
      <alignment vertical="top"/>
    </xf>
    <xf numFmtId="0" fontId="3" fillId="2" borderId="2" xfId="24" applyFont="1" applyFill="1" applyBorder="1" applyAlignment="1">
      <alignment horizontal="right" vertical="top"/>
    </xf>
    <xf numFmtId="0" fontId="14" fillId="2" borderId="20" xfId="24" applyFont="1" applyFill="1" applyBorder="1" applyAlignment="1">
      <alignment horizontal="center" vertical="top"/>
    </xf>
    <xf numFmtId="0" fontId="14" fillId="2" borderId="21" xfId="24" applyFont="1" applyFill="1" applyBorder="1" applyAlignment="1">
      <alignment horizontal="center" vertical="top"/>
    </xf>
    <xf numFmtId="2" fontId="2" fillId="0" borderId="6" xfId="24" applyNumberFormat="1" applyFont="1" applyBorder="1"/>
    <xf numFmtId="2" fontId="2" fillId="0" borderId="9" xfId="24" applyNumberFormat="1" applyFont="1" applyBorder="1"/>
    <xf numFmtId="0" fontId="9" fillId="0" borderId="0" xfId="27" applyFont="1"/>
    <xf numFmtId="0" fontId="21" fillId="0" borderId="23" xfId="27" applyFont="1" applyBorder="1" applyAlignment="1">
      <alignment vertical="center" wrapText="1"/>
    </xf>
    <xf numFmtId="0" fontId="21" fillId="0" borderId="10" xfId="27" applyFont="1" applyBorder="1" applyAlignment="1">
      <alignment vertical="center" wrapText="1"/>
    </xf>
    <xf numFmtId="0" fontId="1" fillId="0" borderId="0" xfId="27" applyBorder="1" applyAlignment="1">
      <alignment horizontal="center" vertical="center" wrapText="1"/>
    </xf>
    <xf numFmtId="0" fontId="1" fillId="0" borderId="0" xfId="27" applyBorder="1" applyAlignment="1">
      <alignment horizontal="center"/>
    </xf>
    <xf numFmtId="0" fontId="9" fillId="0" borderId="0" xfId="27" applyFont="1" applyAlignment="1">
      <alignment horizontal="right"/>
    </xf>
    <xf numFmtId="43" fontId="21" fillId="0" borderId="4" xfId="1" applyFont="1" applyBorder="1"/>
    <xf numFmtId="43" fontId="21" fillId="0" borderId="9" xfId="1" applyFont="1" applyBorder="1"/>
    <xf numFmtId="43" fontId="21" fillId="0" borderId="19" xfId="1" applyFont="1" applyBorder="1"/>
    <xf numFmtId="0" fontId="9" fillId="0" borderId="0" xfId="27" applyFont="1" applyBorder="1" applyAlignment="1" applyProtection="1">
      <alignment horizontal="right"/>
      <protection locked="0"/>
    </xf>
    <xf numFmtId="0" fontId="21" fillId="0" borderId="2" xfId="27" applyFont="1" applyBorder="1" applyAlignment="1" applyProtection="1">
      <alignment horizontal="right"/>
      <protection locked="0"/>
    </xf>
    <xf numFmtId="0" fontId="1" fillId="0" borderId="5" xfId="27" applyBorder="1" applyAlignment="1" applyProtection="1">
      <alignment horizontal="center"/>
      <protection locked="0"/>
    </xf>
    <xf numFmtId="0" fontId="1" fillId="0" borderId="6" xfId="27" applyBorder="1" applyProtection="1">
      <protection locked="0"/>
    </xf>
    <xf numFmtId="4" fontId="1" fillId="0" borderId="6" xfId="27" applyNumberFormat="1" applyBorder="1" applyProtection="1">
      <protection locked="0"/>
    </xf>
    <xf numFmtId="43" fontId="1" fillId="0" borderId="6" xfId="1" applyBorder="1" applyProtection="1">
      <protection locked="0"/>
    </xf>
    <xf numFmtId="43" fontId="1" fillId="0" borderId="4" xfId="1" applyBorder="1" applyProtection="1">
      <protection locked="0"/>
    </xf>
    <xf numFmtId="0" fontId="1" fillId="0" borderId="12" xfId="27" applyBorder="1" applyAlignment="1" applyProtection="1">
      <alignment horizontal="center"/>
      <protection locked="0"/>
    </xf>
    <xf numFmtId="0" fontId="1" fillId="0" borderId="9" xfId="27" applyBorder="1" applyProtection="1">
      <protection locked="0"/>
    </xf>
    <xf numFmtId="0" fontId="9" fillId="0" borderId="9" xfId="27" applyFont="1" applyBorder="1" applyProtection="1">
      <protection locked="0"/>
    </xf>
    <xf numFmtId="43" fontId="9" fillId="0" borderId="9" xfId="1" applyFont="1" applyBorder="1" applyProtection="1">
      <protection locked="0"/>
    </xf>
    <xf numFmtId="43" fontId="9" fillId="0" borderId="12" xfId="1" applyFont="1" applyBorder="1" applyProtection="1">
      <protection locked="0"/>
    </xf>
    <xf numFmtId="43" fontId="9" fillId="0" borderId="20" xfId="1" applyFont="1" applyBorder="1" applyProtection="1">
      <protection locked="0"/>
    </xf>
    <xf numFmtId="4" fontId="1" fillId="0" borderId="7" xfId="27" applyNumberFormat="1" applyBorder="1" applyProtection="1">
      <protection locked="0"/>
    </xf>
    <xf numFmtId="0" fontId="1" fillId="0" borderId="7" xfId="27" applyBorder="1" applyProtection="1">
      <protection locked="0"/>
    </xf>
    <xf numFmtId="0" fontId="3" fillId="2" borderId="1" xfId="24" applyFont="1" applyFill="1" applyBorder="1" applyAlignment="1">
      <alignment horizontal="left" vertical="top"/>
    </xf>
    <xf numFmtId="0" fontId="7" fillId="2" borderId="28" xfId="24" applyFont="1" applyFill="1" applyBorder="1" applyAlignment="1" applyProtection="1">
      <alignment vertical="center" wrapText="1"/>
    </xf>
    <xf numFmtId="3" fontId="7" fillId="2" borderId="13" xfId="24" applyNumberFormat="1" applyFont="1" applyFill="1" applyBorder="1" applyAlignment="1" applyProtection="1">
      <alignment horizontal="center" vertical="center" wrapText="1"/>
    </xf>
    <xf numFmtId="0" fontId="1" fillId="0" borderId="28" xfId="27" applyBorder="1"/>
    <xf numFmtId="0" fontId="21" fillId="0" borderId="27" xfId="27" applyFont="1" applyBorder="1" applyAlignment="1">
      <alignment horizontal="center" vertical="center" wrapText="1"/>
    </xf>
    <xf numFmtId="0" fontId="21" fillId="0" borderId="17" xfId="27" applyFont="1" applyBorder="1" applyAlignment="1">
      <alignment horizontal="center" vertical="center" wrapText="1"/>
    </xf>
    <xf numFmtId="0" fontId="21" fillId="0" borderId="37" xfId="27" applyFont="1" applyBorder="1" applyAlignment="1">
      <alignment horizontal="center" vertical="center" wrapText="1"/>
    </xf>
    <xf numFmtId="0" fontId="21" fillId="0" borderId="13" xfId="27" applyFont="1" applyBorder="1" applyAlignment="1">
      <alignment horizontal="center" vertical="center" wrapText="1"/>
    </xf>
    <xf numFmtId="0" fontId="1" fillId="0" borderId="34" xfId="27" applyBorder="1" applyAlignment="1" applyProtection="1">
      <alignment horizontal="center"/>
      <protection locked="0"/>
    </xf>
    <xf numFmtId="0" fontId="1" fillId="0" borderId="35" xfId="27" applyBorder="1" applyProtection="1">
      <protection locked="0"/>
    </xf>
    <xf numFmtId="4" fontId="1" fillId="0" borderId="35" xfId="27" applyNumberFormat="1" applyBorder="1" applyProtection="1">
      <protection locked="0"/>
    </xf>
    <xf numFmtId="43" fontId="1" fillId="0" borderId="35" xfId="1" applyBorder="1" applyProtection="1">
      <protection locked="0"/>
    </xf>
    <xf numFmtId="43" fontId="1" fillId="0" borderId="32" xfId="1" applyBorder="1" applyProtection="1">
      <protection locked="0"/>
    </xf>
    <xf numFmtId="43" fontId="21" fillId="0" borderId="32" xfId="1" applyFont="1" applyBorder="1"/>
    <xf numFmtId="4" fontId="1" fillId="0" borderId="36" xfId="27" applyNumberFormat="1" applyBorder="1" applyProtection="1">
      <protection locked="0"/>
    </xf>
    <xf numFmtId="0" fontId="1" fillId="0" borderId="22" xfId="27" applyBorder="1" applyProtection="1">
      <protection locked="0"/>
    </xf>
    <xf numFmtId="43" fontId="0" fillId="0" borderId="2" xfId="1" applyFont="1" applyBorder="1"/>
    <xf numFmtId="43" fontId="0" fillId="0" borderId="21" xfId="1" applyFont="1" applyBorder="1"/>
    <xf numFmtId="0" fontId="0" fillId="0" borderId="0" xfId="0" applyBorder="1"/>
    <xf numFmtId="0" fontId="0" fillId="0" borderId="1" xfId="0" applyBorder="1"/>
    <xf numFmtId="0" fontId="0" fillId="0" borderId="28" xfId="0" applyBorder="1"/>
    <xf numFmtId="0" fontId="0" fillId="0" borderId="20" xfId="0" applyBorder="1"/>
    <xf numFmtId="0" fontId="1" fillId="0" borderId="0" xfId="55"/>
    <xf numFmtId="0" fontId="3" fillId="0" borderId="47" xfId="24" applyFont="1" applyBorder="1"/>
    <xf numFmtId="0" fontId="3" fillId="0" borderId="42" xfId="24" applyFont="1" applyBorder="1"/>
    <xf numFmtId="0" fontId="7" fillId="0" borderId="42" xfId="2" applyFont="1" applyFill="1" applyBorder="1" applyAlignment="1">
      <alignment horizontal="left" vertical="center" indent="1"/>
    </xf>
    <xf numFmtId="0" fontId="8" fillId="0" borderId="42" xfId="2" applyFont="1" applyFill="1" applyBorder="1" applyAlignment="1">
      <alignment horizontal="left" vertical="center" indent="1"/>
    </xf>
    <xf numFmtId="0" fontId="2" fillId="0" borderId="42" xfId="24" applyFont="1" applyBorder="1"/>
    <xf numFmtId="2" fontId="2" fillId="0" borderId="6" xfId="24" applyNumberFormat="1" applyFont="1" applyBorder="1" applyAlignment="1">
      <alignment horizontal="center"/>
    </xf>
    <xf numFmtId="0" fontId="8" fillId="0" borderId="42" xfId="2" applyFont="1" applyFill="1" applyBorder="1" applyAlignment="1">
      <alignment horizontal="left" vertical="center" indent="2"/>
    </xf>
    <xf numFmtId="43" fontId="0" fillId="0" borderId="0" xfId="49" applyFont="1"/>
    <xf numFmtId="43" fontId="1" fillId="0" borderId="0" xfId="55" applyNumberFormat="1"/>
    <xf numFmtId="0" fontId="3" fillId="0" borderId="42" xfId="24" applyFont="1" applyBorder="1" applyAlignment="1">
      <alignment horizontal="center"/>
    </xf>
    <xf numFmtId="4" fontId="1" fillId="0" borderId="0" xfId="55" applyNumberFormat="1"/>
    <xf numFmtId="0" fontId="6" fillId="0" borderId="0" xfId="55" applyFont="1"/>
    <xf numFmtId="0" fontId="4" fillId="0" borderId="0" xfId="25" applyFont="1" applyBorder="1" applyAlignment="1">
      <alignment horizontal="left"/>
    </xf>
    <xf numFmtId="0" fontId="0" fillId="0" borderId="41" xfId="0" applyBorder="1"/>
    <xf numFmtId="43" fontId="1" fillId="0" borderId="19" xfId="1" applyBorder="1"/>
    <xf numFmtId="43" fontId="1" fillId="0" borderId="30" xfId="1" applyBorder="1" applyAlignment="1" applyProtection="1">
      <alignment horizontal="center"/>
      <protection locked="0"/>
    </xf>
    <xf numFmtId="43" fontId="9" fillId="0" borderId="3" xfId="1" applyFont="1" applyBorder="1" applyAlignment="1" applyProtection="1">
      <alignment horizontal="center"/>
      <protection locked="0"/>
    </xf>
    <xf numFmtId="43" fontId="1" fillId="0" borderId="8" xfId="1" applyBorder="1" applyAlignment="1" applyProtection="1">
      <alignment horizontal="center"/>
      <protection locked="0"/>
    </xf>
    <xf numFmtId="0" fontId="2" fillId="2" borderId="0" xfId="24" applyFont="1" applyFill="1" applyBorder="1" applyAlignment="1" applyProtection="1">
      <alignment horizontal="center"/>
    </xf>
    <xf numFmtId="0" fontId="15" fillId="2" borderId="2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178" fontId="18" fillId="0" borderId="0" xfId="1" applyNumberFormat="1" applyFont="1" applyFill="1" applyBorder="1"/>
    <xf numFmtId="177" fontId="26" fillId="0" borderId="0" xfId="1" applyNumberFormat="1" applyFont="1" applyFill="1" applyBorder="1"/>
    <xf numFmtId="177" fontId="26" fillId="0" borderId="0" xfId="0" applyNumberFormat="1" applyFont="1" applyFill="1" applyBorder="1"/>
    <xf numFmtId="43" fontId="18" fillId="0" borderId="0" xfId="0" applyNumberFormat="1" applyFont="1" applyFill="1" applyBorder="1"/>
    <xf numFmtId="43" fontId="18" fillId="0" borderId="0" xfId="1" applyFont="1" applyFill="1" applyBorder="1" applyAlignment="1"/>
    <xf numFmtId="43" fontId="19" fillId="0" borderId="0" xfId="1" applyFont="1" applyFill="1" applyBorder="1" applyAlignment="1"/>
    <xf numFmtId="0" fontId="0" fillId="0" borderId="0" xfId="0" applyFont="1" applyFill="1" applyBorder="1"/>
    <xf numFmtId="0" fontId="0" fillId="0" borderId="40" xfId="0" applyBorder="1"/>
    <xf numFmtId="0" fontId="19" fillId="0" borderId="40" xfId="0" applyFont="1" applyFill="1" applyBorder="1" applyAlignment="1">
      <alignment horizontal="center" vertical="center" wrapText="1"/>
    </xf>
    <xf numFmtId="0" fontId="7" fillId="2" borderId="20" xfId="24" applyFont="1" applyFill="1" applyBorder="1" applyAlignment="1" applyProtection="1">
      <alignment vertical="center" wrapText="1"/>
    </xf>
    <xf numFmtId="3" fontId="7" fillId="2" borderId="37" xfId="24" applyNumberFormat="1" applyFont="1" applyFill="1" applyBorder="1" applyAlignment="1" applyProtection="1">
      <alignment horizontal="center" vertical="center" wrapText="1"/>
    </xf>
    <xf numFmtId="3" fontId="7" fillId="2" borderId="43" xfId="24" applyNumberFormat="1" applyFont="1" applyFill="1" applyBorder="1" applyAlignment="1" applyProtection="1">
      <alignment horizontal="center" vertical="center" wrapText="1"/>
    </xf>
    <xf numFmtId="0" fontId="0" fillId="0" borderId="44" xfId="0" applyBorder="1"/>
    <xf numFmtId="0" fontId="14" fillId="2" borderId="28" xfId="24" applyFont="1" applyFill="1" applyBorder="1" applyAlignment="1">
      <alignment horizontal="center" vertical="top"/>
    </xf>
    <xf numFmtId="2" fontId="2" fillId="0" borderId="48" xfId="24" applyNumberFormat="1" applyFont="1" applyBorder="1"/>
    <xf numFmtId="2" fontId="2" fillId="0" borderId="54" xfId="24" applyNumberFormat="1" applyFont="1" applyBorder="1"/>
    <xf numFmtId="2" fontId="2" fillId="0" borderId="49" xfId="24" applyNumberFormat="1" applyFont="1" applyBorder="1"/>
    <xf numFmtId="2" fontId="2" fillId="0" borderId="14" xfId="24" applyNumberFormat="1" applyFont="1" applyBorder="1"/>
    <xf numFmtId="2" fontId="2" fillId="0" borderId="7" xfId="24" applyNumberFormat="1" applyFont="1" applyBorder="1"/>
    <xf numFmtId="43" fontId="3" fillId="0" borderId="6" xfId="49" applyFont="1" applyBorder="1"/>
    <xf numFmtId="2" fontId="3" fillId="0" borderId="6" xfId="24" applyNumberFormat="1" applyFont="1" applyBorder="1"/>
    <xf numFmtId="2" fontId="3" fillId="0" borderId="14" xfId="24" applyNumberFormat="1" applyFont="1" applyBorder="1"/>
    <xf numFmtId="43" fontId="3" fillId="0" borderId="7" xfId="49" applyFont="1" applyBorder="1"/>
    <xf numFmtId="43" fontId="2" fillId="0" borderId="6" xfId="49" applyFont="1" applyBorder="1"/>
    <xf numFmtId="9" fontId="0" fillId="0" borderId="6" xfId="101" applyFont="1" applyBorder="1" applyAlignment="1">
      <alignment horizontal="center"/>
    </xf>
    <xf numFmtId="9" fontId="0" fillId="0" borderId="14" xfId="101" applyFont="1" applyBorder="1" applyAlignment="1">
      <alignment horizontal="center"/>
    </xf>
    <xf numFmtId="43" fontId="2" fillId="0" borderId="7" xfId="49" applyFont="1" applyBorder="1"/>
    <xf numFmtId="2" fontId="2" fillId="0" borderId="14" xfId="24" applyNumberFormat="1" applyFont="1" applyBorder="1" applyAlignment="1">
      <alignment horizontal="center"/>
    </xf>
    <xf numFmtId="2" fontId="3" fillId="0" borderId="6" xfId="24" applyNumberFormat="1" applyFont="1" applyBorder="1" applyAlignment="1">
      <alignment horizontal="center"/>
    </xf>
    <xf numFmtId="0" fontId="2" fillId="0" borderId="31" xfId="24" applyBorder="1"/>
    <xf numFmtId="43" fontId="2" fillId="0" borderId="9" xfId="49" applyFont="1" applyBorder="1"/>
    <xf numFmtId="2" fontId="2" fillId="0" borderId="11" xfId="24" applyNumberFormat="1" applyFont="1" applyBorder="1"/>
    <xf numFmtId="43" fontId="2" fillId="0" borderId="22" xfId="49" applyFont="1" applyBorder="1"/>
    <xf numFmtId="0" fontId="11" fillId="0" borderId="0" xfId="71" applyFont="1" applyFill="1" applyBorder="1" applyAlignment="1" applyProtection="1">
      <protection locked="0"/>
    </xf>
    <xf numFmtId="0" fontId="28" fillId="0" borderId="0" xfId="0" applyFont="1"/>
    <xf numFmtId="0" fontId="11" fillId="0" borderId="14" xfId="71" applyFont="1" applyFill="1" applyBorder="1" applyAlignment="1" applyProtection="1">
      <alignment horizontal="center"/>
      <protection locked="0"/>
    </xf>
    <xf numFmtId="0" fontId="11" fillId="0" borderId="0" xfId="71" applyFont="1" applyFill="1" applyBorder="1" applyAlignment="1" applyProtection="1">
      <alignment horizontal="center"/>
      <protection locked="0"/>
    </xf>
    <xf numFmtId="0" fontId="11" fillId="0" borderId="5" xfId="71" applyFont="1" applyFill="1" applyBorder="1" applyAlignment="1" applyProtection="1">
      <alignment horizontal="center"/>
      <protection locked="0"/>
    </xf>
    <xf numFmtId="0" fontId="23" fillId="0" borderId="0" xfId="71" applyFont="1" applyFill="1" applyBorder="1" applyAlignment="1" applyProtection="1">
      <alignment vertical="center"/>
    </xf>
    <xf numFmtId="0" fontId="6" fillId="0" borderId="19" xfId="0" applyFont="1" applyFill="1" applyBorder="1"/>
    <xf numFmtId="0" fontId="0" fillId="0" borderId="19" xfId="0" applyFill="1" applyBorder="1"/>
    <xf numFmtId="0" fontId="18" fillId="0" borderId="40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left"/>
    </xf>
    <xf numFmtId="0" fontId="18" fillId="0" borderId="40" xfId="0" applyFont="1" applyFill="1" applyBorder="1" applyAlignment="1">
      <alignment horizontal="center"/>
    </xf>
    <xf numFmtId="0" fontId="18" fillId="0" borderId="40" xfId="0" applyFont="1" applyFill="1" applyBorder="1"/>
    <xf numFmtId="178" fontId="18" fillId="0" borderId="40" xfId="1" applyNumberFormat="1" applyFont="1" applyFill="1" applyBorder="1" applyAlignment="1">
      <alignment horizontal="center"/>
    </xf>
    <xf numFmtId="178" fontId="18" fillId="0" borderId="40" xfId="1" applyNumberFormat="1" applyFont="1" applyFill="1" applyBorder="1"/>
    <xf numFmtId="178" fontId="18" fillId="0" borderId="40" xfId="1" applyNumberFormat="1" applyFont="1" applyFill="1" applyBorder="1" applyAlignment="1"/>
    <xf numFmtId="178" fontId="19" fillId="0" borderId="40" xfId="1" applyNumberFormat="1" applyFont="1" applyFill="1" applyBorder="1" applyAlignment="1">
      <alignment horizontal="center" vertical="center" wrapText="1"/>
    </xf>
    <xf numFmtId="178" fontId="19" fillId="0" borderId="40" xfId="1" applyNumberFormat="1" applyFont="1" applyFill="1" applyBorder="1" applyAlignment="1">
      <alignment horizontal="center" vertical="center"/>
    </xf>
    <xf numFmtId="43" fontId="19" fillId="4" borderId="40" xfId="0" applyNumberFormat="1" applyFont="1" applyFill="1" applyBorder="1" applyAlignment="1">
      <alignment horizontal="right"/>
    </xf>
    <xf numFmtId="0" fontId="19" fillId="4" borderId="40" xfId="0" applyFont="1" applyFill="1" applyBorder="1"/>
    <xf numFmtId="178" fontId="19" fillId="4" borderId="40" xfId="0" applyNumberFormat="1" applyFont="1" applyFill="1" applyBorder="1" applyAlignment="1">
      <alignment horizontal="right"/>
    </xf>
    <xf numFmtId="0" fontId="18" fillId="0" borderId="40" xfId="0" applyFont="1" applyFill="1" applyBorder="1" applyAlignment="1">
      <alignment horizontal="left" wrapText="1"/>
    </xf>
    <xf numFmtId="0" fontId="0" fillId="0" borderId="50" xfId="0" applyBorder="1"/>
    <xf numFmtId="0" fontId="0" fillId="0" borderId="45" xfId="0" applyBorder="1"/>
    <xf numFmtId="4" fontId="0" fillId="0" borderId="44" xfId="0" applyNumberFormat="1" applyBorder="1"/>
    <xf numFmtId="43" fontId="0" fillId="0" borderId="46" xfId="1" applyFont="1" applyBorder="1"/>
    <xf numFmtId="0" fontId="0" fillId="0" borderId="55" xfId="0" applyBorder="1"/>
    <xf numFmtId="4" fontId="0" fillId="0" borderId="40" xfId="0" applyNumberFormat="1" applyBorder="1"/>
    <xf numFmtId="43" fontId="0" fillId="0" borderId="56" xfId="1" applyFont="1" applyBorder="1"/>
    <xf numFmtId="4" fontId="18" fillId="0" borderId="40" xfId="0" applyNumberFormat="1" applyFont="1" applyFill="1" applyBorder="1"/>
    <xf numFmtId="4" fontId="18" fillId="0" borderId="40" xfId="1" applyNumberFormat="1" applyFont="1" applyFill="1" applyBorder="1" applyAlignment="1">
      <alignment horizontal="center"/>
    </xf>
    <xf numFmtId="4" fontId="18" fillId="0" borderId="40" xfId="1" applyNumberFormat="1" applyFont="1" applyFill="1" applyBorder="1"/>
    <xf numFmtId="4" fontId="19" fillId="0" borderId="40" xfId="1" applyNumberFormat="1" applyFont="1" applyFill="1" applyBorder="1" applyAlignment="1">
      <alignment horizontal="center" vertical="center" wrapText="1"/>
    </xf>
    <xf numFmtId="174" fontId="19" fillId="4" borderId="40" xfId="0" applyNumberFormat="1" applyFont="1" applyFill="1" applyBorder="1" applyAlignment="1">
      <alignment horizontal="right"/>
    </xf>
    <xf numFmtId="4" fontId="18" fillId="3" borderId="40" xfId="1" applyNumberFormat="1" applyFont="1" applyFill="1" applyBorder="1" applyAlignment="1"/>
    <xf numFmtId="4" fontId="18" fillId="0" borderId="40" xfId="1" applyNumberFormat="1" applyFont="1" applyFill="1" applyBorder="1" applyAlignment="1"/>
    <xf numFmtId="4" fontId="18" fillId="3" borderId="40" xfId="1" applyNumberFormat="1" applyFont="1" applyFill="1" applyBorder="1"/>
    <xf numFmtId="173" fontId="18" fillId="0" borderId="40" xfId="1" applyNumberFormat="1" applyFont="1" applyFill="1" applyBorder="1" applyAlignment="1">
      <alignment horizontal="center"/>
    </xf>
    <xf numFmtId="4" fontId="18" fillId="0" borderId="40" xfId="1" applyNumberFormat="1" applyFont="1" applyFill="1" applyBorder="1" applyAlignment="1">
      <alignment horizontal="right" vertical="center"/>
    </xf>
    <xf numFmtId="4" fontId="18" fillId="0" borderId="40" xfId="1" applyNumberFormat="1" applyFont="1" applyFill="1" applyBorder="1" applyAlignment="1">
      <alignment horizontal="right"/>
    </xf>
    <xf numFmtId="4" fontId="18" fillId="0" borderId="40" xfId="1" applyNumberFormat="1" applyFont="1" applyFill="1" applyBorder="1" applyAlignment="1">
      <alignment horizontal="right" vertical="center" wrapText="1"/>
    </xf>
    <xf numFmtId="4" fontId="0" fillId="0" borderId="14" xfId="101" applyNumberFormat="1" applyFont="1" applyBorder="1" applyAlignment="1">
      <alignment horizontal="center"/>
    </xf>
    <xf numFmtId="4" fontId="2" fillId="0" borderId="14" xfId="24" applyNumberFormat="1" applyFont="1" applyBorder="1" applyAlignment="1">
      <alignment horizontal="center"/>
    </xf>
    <xf numFmtId="4" fontId="3" fillId="0" borderId="14" xfId="24" applyNumberFormat="1" applyFont="1" applyBorder="1" applyAlignment="1">
      <alignment horizontal="center"/>
    </xf>
    <xf numFmtId="4" fontId="0" fillId="0" borderId="6" xfId="0" applyNumberFormat="1" applyFill="1" applyBorder="1"/>
    <xf numFmtId="9" fontId="0" fillId="0" borderId="6" xfId="0" applyNumberFormat="1" applyFill="1" applyBorder="1" applyAlignment="1">
      <alignment horizontal="center"/>
    </xf>
    <xf numFmtId="4" fontId="0" fillId="0" borderId="0" xfId="0" applyNumberFormat="1" applyFill="1"/>
    <xf numFmtId="0" fontId="0" fillId="0" borderId="6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51" xfId="24" applyFont="1" applyFill="1" applyBorder="1" applyAlignment="1" applyProtection="1">
      <alignment horizontal="center" vertical="center" wrapText="1"/>
    </xf>
    <xf numFmtId="0" fontId="7" fillId="2" borderId="52" xfId="24" applyFont="1" applyFill="1" applyBorder="1" applyAlignment="1" applyProtection="1">
      <alignment horizontal="center" vertical="center" wrapText="1"/>
    </xf>
    <xf numFmtId="0" fontId="7" fillId="2" borderId="53" xfId="24" applyFont="1" applyFill="1" applyBorder="1" applyAlignment="1" applyProtection="1">
      <alignment horizontal="center" vertical="center" wrapText="1"/>
    </xf>
    <xf numFmtId="0" fontId="7" fillId="2" borderId="20" xfId="24" applyFont="1" applyFill="1" applyBorder="1" applyAlignment="1" applyProtection="1">
      <alignment horizontal="right" vertical="center"/>
    </xf>
    <xf numFmtId="0" fontId="7" fillId="2" borderId="21" xfId="24" applyFont="1" applyFill="1" applyBorder="1" applyAlignment="1" applyProtection="1">
      <alignment horizontal="right" vertical="center"/>
    </xf>
    <xf numFmtId="0" fontId="7" fillId="2" borderId="18" xfId="24" applyFont="1" applyFill="1" applyBorder="1" applyAlignment="1" applyProtection="1">
      <alignment horizontal="center" vertical="center" wrapText="1"/>
    </xf>
    <xf numFmtId="0" fontId="7" fillId="2" borderId="28" xfId="24" applyFont="1" applyFill="1" applyBorder="1" applyAlignment="1" applyProtection="1">
      <alignment horizontal="center" vertical="center" wrapText="1"/>
    </xf>
    <xf numFmtId="0" fontId="7" fillId="2" borderId="12" xfId="24" applyFont="1" applyFill="1" applyBorder="1" applyAlignment="1" applyProtection="1">
      <alignment horizontal="center" vertical="center" wrapText="1"/>
    </xf>
    <xf numFmtId="3" fontId="7" fillId="2" borderId="54" xfId="24" applyNumberFormat="1" applyFont="1" applyFill="1" applyBorder="1" applyAlignment="1" applyProtection="1">
      <alignment horizontal="center" vertical="center" wrapText="1"/>
    </xf>
    <xf numFmtId="3" fontId="7" fillId="2" borderId="52" xfId="24" applyNumberFormat="1" applyFont="1" applyFill="1" applyBorder="1" applyAlignment="1" applyProtection="1">
      <alignment horizontal="center" vertical="center" wrapText="1"/>
    </xf>
    <xf numFmtId="3" fontId="7" fillId="2" borderId="53" xfId="24" applyNumberFormat="1" applyFont="1" applyFill="1" applyBorder="1" applyAlignment="1" applyProtection="1">
      <alignment horizontal="center" vertical="center" wrapText="1"/>
    </xf>
    <xf numFmtId="0" fontId="21" fillId="0" borderId="29" xfId="27" applyFont="1" applyBorder="1" applyAlignment="1">
      <alignment horizontal="center" wrapText="1"/>
    </xf>
    <xf numFmtId="0" fontId="21" fillId="0" borderId="26" xfId="27" applyFont="1" applyBorder="1" applyAlignment="1">
      <alignment horizontal="center" wrapText="1"/>
    </xf>
    <xf numFmtId="0" fontId="21" fillId="0" borderId="33" xfId="27" applyFont="1" applyBorder="1" applyAlignment="1">
      <alignment horizontal="center" wrapText="1"/>
    </xf>
    <xf numFmtId="0" fontId="21" fillId="0" borderId="15" xfId="27" applyFont="1" applyBorder="1" applyAlignment="1">
      <alignment horizontal="center" vertical="center" wrapText="1"/>
    </xf>
    <xf numFmtId="0" fontId="21" fillId="0" borderId="16" xfId="27" applyFont="1" applyBorder="1" applyAlignment="1">
      <alignment horizontal="center" vertical="center" wrapText="1"/>
    </xf>
    <xf numFmtId="0" fontId="21" fillId="0" borderId="24" xfId="27" applyFont="1" applyBorder="1" applyAlignment="1">
      <alignment horizontal="center" vertical="center" wrapText="1"/>
    </xf>
    <xf numFmtId="0" fontId="21" fillId="0" borderId="23" xfId="27" applyFont="1" applyBorder="1" applyAlignment="1">
      <alignment horizontal="center" vertical="center" wrapText="1"/>
    </xf>
    <xf numFmtId="0" fontId="21" fillId="0" borderId="25" xfId="27" applyFont="1" applyBorder="1" applyAlignment="1">
      <alignment horizontal="center" vertical="center" wrapText="1"/>
    </xf>
    <xf numFmtId="0" fontId="27" fillId="0" borderId="0" xfId="27" applyFont="1" applyAlignment="1">
      <alignment horizontal="center"/>
    </xf>
    <xf numFmtId="0" fontId="8" fillId="0" borderId="0" xfId="25" applyFont="1" applyBorder="1" applyAlignment="1">
      <alignment horizontal="left" wrapText="1"/>
    </xf>
    <xf numFmtId="0" fontId="12" fillId="2" borderId="51" xfId="24" applyFont="1" applyFill="1" applyBorder="1" applyAlignment="1">
      <alignment horizontal="center" wrapText="1"/>
    </xf>
    <xf numFmtId="0" fontId="12" fillId="2" borderId="39" xfId="24" applyFont="1" applyFill="1" applyBorder="1" applyAlignment="1">
      <alignment horizontal="center"/>
    </xf>
    <xf numFmtId="0" fontId="12" fillId="2" borderId="53" xfId="24" applyFont="1" applyFill="1" applyBorder="1" applyAlignment="1">
      <alignment horizontal="center"/>
    </xf>
    <xf numFmtId="0" fontId="7" fillId="2" borderId="47" xfId="24" applyFont="1" applyFill="1" applyBorder="1" applyAlignment="1">
      <alignment horizontal="center" vertical="center"/>
    </xf>
    <xf numFmtId="0" fontId="7" fillId="2" borderId="31" xfId="24" applyFont="1" applyFill="1" applyBorder="1" applyAlignment="1">
      <alignment horizontal="center" vertical="center"/>
    </xf>
    <xf numFmtId="0" fontId="15" fillId="2" borderId="48" xfId="24" applyFont="1" applyFill="1" applyBorder="1" applyAlignment="1">
      <alignment horizontal="center" vertical="center"/>
    </xf>
    <xf numFmtId="0" fontId="15" fillId="2" borderId="9" xfId="24" applyFont="1" applyFill="1" applyBorder="1" applyAlignment="1">
      <alignment horizontal="center" vertical="center"/>
    </xf>
    <xf numFmtId="0" fontId="7" fillId="2" borderId="48" xfId="24" applyFont="1" applyFill="1" applyBorder="1" applyAlignment="1">
      <alignment horizontal="center" vertical="center" wrapText="1"/>
    </xf>
    <xf numFmtId="0" fontId="7" fillId="2" borderId="9" xfId="24" applyFont="1" applyFill="1" applyBorder="1" applyAlignment="1">
      <alignment horizontal="center" vertical="center" wrapText="1"/>
    </xf>
    <xf numFmtId="16" fontId="7" fillId="2" borderId="49" xfId="24" applyNumberFormat="1" applyFont="1" applyFill="1" applyBorder="1" applyAlignment="1">
      <alignment horizontal="center" vertical="center" wrapText="1"/>
    </xf>
    <xf numFmtId="16" fontId="7" fillId="2" borderId="22" xfId="24" applyNumberFormat="1" applyFont="1" applyFill="1" applyBorder="1" applyAlignment="1">
      <alignment horizontal="center" vertical="center" wrapText="1"/>
    </xf>
    <xf numFmtId="0" fontId="11" fillId="0" borderId="38" xfId="71" applyFont="1" applyFill="1" applyBorder="1" applyAlignment="1" applyProtection="1">
      <alignment horizontal="center" vertical="center" wrapText="1"/>
      <protection locked="0"/>
    </xf>
    <xf numFmtId="0" fontId="11" fillId="0" borderId="38" xfId="71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20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</cellXfs>
  <cellStyles count="192">
    <cellStyle name="=C:\WINNT\SYSTEM32\COMMAND.COM" xfId="4"/>
    <cellStyle name="Euro" xfId="5"/>
    <cellStyle name="Euro 2" xfId="6"/>
    <cellStyle name="Millares" xfId="1" builtinId="3"/>
    <cellStyle name="Millares 10" xfId="108"/>
    <cellStyle name="Millares 2" xfId="7"/>
    <cellStyle name="Millares 2 2" xfId="8"/>
    <cellStyle name="Millares 2 2 2" xfId="126"/>
    <cellStyle name="Millares 2 3" xfId="40"/>
    <cellStyle name="Millares 2 4" xfId="44"/>
    <cellStyle name="Millares 2 5" xfId="45"/>
    <cellStyle name="Millares 2 7" xfId="46"/>
    <cellStyle name="Millares 3" xfId="9"/>
    <cellStyle name="Millares 3 10" xfId="104"/>
    <cellStyle name="Millares 3 2" xfId="10"/>
    <cellStyle name="Millares 3 2 2" xfId="47"/>
    <cellStyle name="Millares 3 3" xfId="48"/>
    <cellStyle name="Millares 3 4" xfId="49"/>
    <cellStyle name="Millares 3 4 2" xfId="127"/>
    <cellStyle name="Millares 4" xfId="11"/>
    <cellStyle name="Millares 5" xfId="109"/>
    <cellStyle name="Millares 5 2" xfId="128"/>
    <cellStyle name="Millares 6" xfId="110"/>
    <cellStyle name="Millares 7" xfId="111"/>
    <cellStyle name="Millares 8" xfId="50"/>
    <cellStyle name="Millares 9" xfId="112"/>
    <cellStyle name="Moneda 2" xfId="12"/>
    <cellStyle name="Moneda 3" xfId="13"/>
    <cellStyle name="Moneda 4" xfId="14"/>
    <cellStyle name="Moneda 5" xfId="113"/>
    <cellStyle name="Moneda 6" xfId="114"/>
    <cellStyle name="Moneda 7" xfId="115"/>
    <cellStyle name="Normal" xfId="0" builtinId="0"/>
    <cellStyle name="Normal 1" xfId="15"/>
    <cellStyle name="Normal 10" xfId="16"/>
    <cellStyle name="Normal 10 10 2" xfId="51"/>
    <cellStyle name="Normal 10 2" xfId="52"/>
    <cellStyle name="Normal 11" xfId="17"/>
    <cellStyle name="Normal 11 10" xfId="53"/>
    <cellStyle name="Normal 11 10 2" xfId="54"/>
    <cellStyle name="Normal 11 2 2" xfId="55"/>
    <cellStyle name="Normal 11_FOMATO INVENTARIOS ENTREGA-RECEPCION 2009" xfId="56"/>
    <cellStyle name="Normal 12" xfId="2"/>
    <cellStyle name="Normal 12 4" xfId="57"/>
    <cellStyle name="Normal 13" xfId="3"/>
    <cellStyle name="Normal 13 10" xfId="58"/>
    <cellStyle name="Normal 13 2" xfId="59"/>
    <cellStyle name="Normal 13 3" xfId="60"/>
    <cellStyle name="Normal 14" xfId="39"/>
    <cellStyle name="Normal 14 2" xfId="61"/>
    <cellStyle name="Normal 15" xfId="62"/>
    <cellStyle name="Normal 16" xfId="63"/>
    <cellStyle name="Normal 16 2" xfId="64"/>
    <cellStyle name="Normal 16 3" xfId="65"/>
    <cellStyle name="Normal 17" xfId="66"/>
    <cellStyle name="Normal 18" xfId="67"/>
    <cellStyle name="Normal 19" xfId="116"/>
    <cellStyle name="Normal 19 2" xfId="68"/>
    <cellStyle name="Normal 19 3" xfId="69"/>
    <cellStyle name="Normal 19 3 3" xfId="70"/>
    <cellStyle name="Normal 2" xfId="18"/>
    <cellStyle name="Normal 2 10" xfId="71"/>
    <cellStyle name="Normal 2 11" xfId="72"/>
    <cellStyle name="Normal 2 12" xfId="73"/>
    <cellStyle name="Normal 2 13" xfId="74"/>
    <cellStyle name="Normal 2 14" xfId="75"/>
    <cellStyle name="Normal 2 2" xfId="19"/>
    <cellStyle name="Normal 2 2 2" xfId="20"/>
    <cellStyle name="Normal 2 2 3" xfId="125"/>
    <cellStyle name="Normal 2 23 2" xfId="76"/>
    <cellStyle name="Normal 2 27" xfId="77"/>
    <cellStyle name="Normal 2 3" xfId="21"/>
    <cellStyle name="Normal 2 3 2" xfId="22"/>
    <cellStyle name="Normal 2 3 3" xfId="23"/>
    <cellStyle name="Normal 2 3 4" xfId="129"/>
    <cellStyle name="Normal 2 4" xfId="24"/>
    <cellStyle name="Normal 2 5" xfId="78"/>
    <cellStyle name="Normal 2 6" xfId="79"/>
    <cellStyle name="Normal 2 7" xfId="80"/>
    <cellStyle name="Normal 2 8" xfId="81"/>
    <cellStyle name="Normal 2 9" xfId="82"/>
    <cellStyle name="Normal 2_cuentaPublica2013" xfId="83"/>
    <cellStyle name="Normal 20" xfId="84"/>
    <cellStyle name="Normal 21" xfId="85"/>
    <cellStyle name="Normal 22" xfId="86"/>
    <cellStyle name="Normal 23" xfId="117"/>
    <cellStyle name="Normal 23 2" xfId="130"/>
    <cellStyle name="Normal 23 3" xfId="131"/>
    <cellStyle name="Normal 24" xfId="118"/>
    <cellStyle name="Normal 24 2" xfId="132"/>
    <cellStyle name="Normal 24 3" xfId="133"/>
    <cellStyle name="Normal 25" xfId="134"/>
    <cellStyle name="Normal 25 2" xfId="135"/>
    <cellStyle name="Normal 26" xfId="87"/>
    <cellStyle name="Normal 27" xfId="136"/>
    <cellStyle name="Normal 27 2" xfId="137"/>
    <cellStyle name="Normal 28" xfId="138"/>
    <cellStyle name="Normal 28 2" xfId="139"/>
    <cellStyle name="Normal 29" xfId="140"/>
    <cellStyle name="Normal 29 2" xfId="141"/>
    <cellStyle name="Normal 3" xfId="25"/>
    <cellStyle name="Normal 3 2" xfId="41"/>
    <cellStyle name="Normal 3 2 2" xfId="103"/>
    <cellStyle name="Normal 3 2 3" xfId="142"/>
    <cellStyle name="Normal 3 3 4" xfId="88"/>
    <cellStyle name="Normal 30" xfId="143"/>
    <cellStyle name="Normal 30 2" xfId="144"/>
    <cellStyle name="Normal 31" xfId="145"/>
    <cellStyle name="Normal 31 2" xfId="146"/>
    <cellStyle name="Normal 32" xfId="147"/>
    <cellStyle name="Normal 32 2" xfId="148"/>
    <cellStyle name="Normal 33" xfId="149"/>
    <cellStyle name="Normal 33 2" xfId="150"/>
    <cellStyle name="Normal 34" xfId="151"/>
    <cellStyle name="Normal 34 2" xfId="152"/>
    <cellStyle name="Normal 35" xfId="153"/>
    <cellStyle name="Normal 35 2" xfId="154"/>
    <cellStyle name="Normal 36" xfId="155"/>
    <cellStyle name="Normal 36 2" xfId="156"/>
    <cellStyle name="Normal 37" xfId="157"/>
    <cellStyle name="Normal 37 2" xfId="158"/>
    <cellStyle name="Normal 38" xfId="159"/>
    <cellStyle name="Normal 38 2" xfId="160"/>
    <cellStyle name="Normal 39" xfId="161"/>
    <cellStyle name="Normal 39 2" xfId="162"/>
    <cellStyle name="Normal 4" xfId="26"/>
    <cellStyle name="Normal 4 10" xfId="89"/>
    <cellStyle name="Normal 4 2" xfId="27"/>
    <cellStyle name="Normal 4 2 2" xfId="28"/>
    <cellStyle name="Normal 4 2 3" xfId="29"/>
    <cellStyle name="Normal 4 2 4" xfId="30"/>
    <cellStyle name="Normal 4 2 5" xfId="119"/>
    <cellStyle name="Normal 4 2 6" xfId="120"/>
    <cellStyle name="Normal 4 2 7" xfId="121"/>
    <cellStyle name="Normal 4 3" xfId="43"/>
    <cellStyle name="Normal 4 3 2" xfId="163"/>
    <cellStyle name="Normal 4_cuentaPublica2013" xfId="90"/>
    <cellStyle name="Normal 40" xfId="164"/>
    <cellStyle name="Normal 40 2" xfId="165"/>
    <cellStyle name="Normal 41" xfId="166"/>
    <cellStyle name="Normal 41 2" xfId="167"/>
    <cellStyle name="Normal 42" xfId="168"/>
    <cellStyle name="Normal 42 2" xfId="169"/>
    <cellStyle name="Normal 43" xfId="170"/>
    <cellStyle name="Normal 43 2" xfId="171"/>
    <cellStyle name="Normal 44" xfId="172"/>
    <cellStyle name="Normal 44 2" xfId="173"/>
    <cellStyle name="Normal 45" xfId="174"/>
    <cellStyle name="Normal 45 2" xfId="175"/>
    <cellStyle name="Normal 46" xfId="176"/>
    <cellStyle name="Normal 46 2" xfId="177"/>
    <cellStyle name="Normal 47" xfId="178"/>
    <cellStyle name="Normal 47 2" xfId="179"/>
    <cellStyle name="Normal 48" xfId="180"/>
    <cellStyle name="Normal 48 2" xfId="181"/>
    <cellStyle name="Normal 49" xfId="182"/>
    <cellStyle name="Normal 49 2" xfId="183"/>
    <cellStyle name="Normal 5" xfId="31"/>
    <cellStyle name="Normal 5 2" xfId="91"/>
    <cellStyle name="Normal 5 3" xfId="184"/>
    <cellStyle name="Normal 50" xfId="185"/>
    <cellStyle name="Normal 50 2" xfId="186"/>
    <cellStyle name="Normal 51" xfId="187"/>
    <cellStyle name="Normal 51 2" xfId="188"/>
    <cellStyle name="Normal 6" xfId="32"/>
    <cellStyle name="Normal 6 10 2" xfId="92"/>
    <cellStyle name="Normal 6 2" xfId="33"/>
    <cellStyle name="Normal 6 2 2" xfId="189"/>
    <cellStyle name="Normal 6 3" xfId="93"/>
    <cellStyle name="Normal 6 4" xfId="94"/>
    <cellStyle name="Normal 66 2" xfId="105"/>
    <cellStyle name="Normal 7" xfId="34"/>
    <cellStyle name="Normal 7 2" xfId="42"/>
    <cellStyle name="Normal 7 2 2" xfId="122"/>
    <cellStyle name="Normal 7 2 2 2" xfId="190"/>
    <cellStyle name="Normal 7 3" xfId="95"/>
    <cellStyle name="Normal 7 4" xfId="106"/>
    <cellStyle name="Normal 70" xfId="107"/>
    <cellStyle name="Normal 8" xfId="35"/>
    <cellStyle name="Normal 8 2" xfId="96"/>
    <cellStyle name="Normal 9" xfId="36"/>
    <cellStyle name="Normal 9 2" xfId="97"/>
    <cellStyle name="Porcentaje 2" xfId="37"/>
    <cellStyle name="Porcentaje 3" xfId="98"/>
    <cellStyle name="Porcentual 2" xfId="38"/>
    <cellStyle name="Porcentual 2 2" xfId="99"/>
    <cellStyle name="Porcentual 2 3" xfId="100"/>
    <cellStyle name="Porcentual 2 4" xfId="101"/>
    <cellStyle name="Porcentual 2 4 2" xfId="191"/>
    <cellStyle name="Porcentual 3" xfId="123"/>
    <cellStyle name="Porcentual 4" xfId="124"/>
    <cellStyle name="Porcentual 8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25</xdr:row>
      <xdr:rowOff>171450</xdr:rowOff>
    </xdr:from>
    <xdr:to>
      <xdr:col>8</xdr:col>
      <xdr:colOff>1104900</xdr:colOff>
      <xdr:row>27</xdr:row>
      <xdr:rowOff>104775</xdr:rowOff>
    </xdr:to>
    <xdr:grpSp>
      <xdr:nvGrpSpPr>
        <xdr:cNvPr id="2" name="Group 18"/>
        <xdr:cNvGrpSpPr>
          <a:grpSpLocks/>
        </xdr:cNvGrpSpPr>
      </xdr:nvGrpSpPr>
      <xdr:grpSpPr bwMode="auto">
        <a:xfrm>
          <a:off x="266700" y="5819775"/>
          <a:ext cx="12372975" cy="314325"/>
          <a:chOff x="11" y="852"/>
          <a:chExt cx="1115" cy="27"/>
        </a:xfrm>
      </xdr:grpSpPr>
      <xdr:sp macro="" textlink="">
        <xdr:nvSpPr>
          <xdr:cNvPr id="3" name="Text Box 19"/>
          <xdr:cNvSpPr txBox="1">
            <a:spLocks noChangeArrowheads="1"/>
          </xdr:cNvSpPr>
        </xdr:nvSpPr>
        <xdr:spPr bwMode="auto">
          <a:xfrm>
            <a:off x="11" y="852"/>
            <a:ext cx="242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IVÁN DE JESÚS ESQUER CRUZ</a:t>
            </a:r>
          </a:p>
          <a:p>
            <a:pPr algn="ctr" rtl="1">
              <a:defRPr sz="1000"/>
            </a:pPr>
            <a:r>
              <a:rPr lang="es-ES" sz="600" b="0" i="0" strike="noStrike">
                <a:solidFill>
                  <a:srgbClr val="000000"/>
                </a:solidFill>
                <a:latin typeface="Arial"/>
                <a:cs typeface="Arial"/>
              </a:rPr>
              <a:t>   </a:t>
            </a:r>
            <a:r>
              <a:rPr lang="es-MX" sz="80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PRESIDENTEMUNICIPAL</a:t>
            </a:r>
            <a:r>
              <a:rPr lang="es-ES" sz="600" b="0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 algn="ctr" rtl="1">
              <a:defRPr sz="1000"/>
            </a:pPr>
            <a:endParaRPr lang="es-ES" sz="6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ES" sz="6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Box 20"/>
          <xdr:cNvSpPr txBox="1">
            <a:spLocks noChangeArrowheads="1"/>
          </xdr:cNvSpPr>
        </xdr:nvSpPr>
        <xdr:spPr bwMode="auto">
          <a:xfrm>
            <a:off x="609" y="855"/>
            <a:ext cx="204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IVÁN GÓMEZ GÓMEZ</a:t>
            </a:r>
          </a:p>
          <a:p>
            <a:pPr algn="ctr" rtl="1">
              <a:defRPr sz="1000"/>
            </a:pPr>
            <a:r>
              <a:rPr lang="es-MX" sz="80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SECRETARIO</a:t>
            </a:r>
            <a:endParaRPr lang="es-ES" sz="6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21"/>
          <xdr:cNvSpPr txBox="1">
            <a:spLocks noChangeArrowheads="1"/>
          </xdr:cNvSpPr>
        </xdr:nvSpPr>
        <xdr:spPr bwMode="auto">
          <a:xfrm>
            <a:off x="326" y="854"/>
            <a:ext cx="207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MTRA. VIOLETA CRUZ SÁNCHEZ</a:t>
            </a:r>
          </a:p>
          <a:p>
            <a:pPr algn="ctr" rtl="1">
              <a:defRPr sz="1000"/>
            </a:pPr>
            <a:r>
              <a:rPr lang="es-MX" sz="80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</a:t>
            </a:r>
            <a:r>
              <a:rPr lang="es-MX" sz="1000">
                <a:effectLst/>
                <a:latin typeface="+mn-lt"/>
                <a:ea typeface="+mn-ea"/>
                <a:cs typeface="+mn-cs"/>
              </a:rPr>
              <a:t>ICA</a:t>
            </a:r>
            <a:endParaRPr lang="es-ES" sz="6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" name="Text Box 22"/>
          <xdr:cNvSpPr txBox="1">
            <a:spLocks noChangeArrowheads="1"/>
          </xdr:cNvSpPr>
        </xdr:nvSpPr>
        <xdr:spPr bwMode="auto">
          <a:xfrm>
            <a:off x="879" y="855"/>
            <a:ext cx="247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DRA. EN A. MARÍA TERESA GARDUÑO MANJARREZ</a:t>
            </a:r>
          </a:p>
          <a:p>
            <a:pPr algn="ctr" rtl="1">
              <a:defRPr sz="1000"/>
            </a:pPr>
            <a:r>
              <a:rPr lang="es-MX" sz="80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</a:t>
            </a:r>
            <a:endParaRPr lang="es-ES" sz="6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</xdr:col>
      <xdr:colOff>152400</xdr:colOff>
      <xdr:row>1</xdr:row>
      <xdr:rowOff>66675</xdr:rowOff>
    </xdr:from>
    <xdr:to>
      <xdr:col>2</xdr:col>
      <xdr:colOff>939800</xdr:colOff>
      <xdr:row>2</xdr:row>
      <xdr:rowOff>444500</xdr:rowOff>
    </xdr:to>
    <xdr:pic>
      <xdr:nvPicPr>
        <xdr:cNvPr id="10" name="Picture 31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42875"/>
          <a:ext cx="787400" cy="88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36</xdr:row>
      <xdr:rowOff>161925</xdr:rowOff>
    </xdr:from>
    <xdr:to>
      <xdr:col>13</xdr:col>
      <xdr:colOff>38100</xdr:colOff>
      <xdr:row>39</xdr:row>
      <xdr:rowOff>95250</xdr:rowOff>
    </xdr:to>
    <xdr:grpSp>
      <xdr:nvGrpSpPr>
        <xdr:cNvPr id="2" name="Group 15"/>
        <xdr:cNvGrpSpPr>
          <a:grpSpLocks/>
        </xdr:cNvGrpSpPr>
      </xdr:nvGrpSpPr>
      <xdr:grpSpPr bwMode="auto">
        <a:xfrm>
          <a:off x="244929" y="9822996"/>
          <a:ext cx="20448814" cy="504825"/>
          <a:chOff x="17" y="843"/>
          <a:chExt cx="952" cy="27"/>
        </a:xfrm>
      </xdr:grpSpPr>
      <xdr:sp macro="" textlink="">
        <xdr:nvSpPr>
          <xdr:cNvPr id="3" name="Text Box 16"/>
          <xdr:cNvSpPr txBox="1">
            <a:spLocks noChangeArrowheads="1"/>
          </xdr:cNvSpPr>
        </xdr:nvSpPr>
        <xdr:spPr bwMode="auto">
          <a:xfrm>
            <a:off x="17" y="843"/>
            <a:ext cx="206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   </a:t>
            </a:r>
            <a:r>
              <a:rPr lang="es-MX" sz="1000">
                <a:effectLst/>
                <a:latin typeface="+mn-lt"/>
                <a:ea typeface="+mn-ea"/>
                <a:cs typeface="+mn-cs"/>
              </a:rPr>
              <a:t>Firma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 (16)</a:t>
            </a:r>
          </a:p>
        </xdr:txBody>
      </xdr:sp>
      <xdr:sp macro="" textlink="">
        <xdr:nvSpPr>
          <xdr:cNvPr id="4" name="Text Box 17"/>
          <xdr:cNvSpPr txBox="1">
            <a:spLocks noChangeArrowheads="1"/>
          </xdr:cNvSpPr>
        </xdr:nvSpPr>
        <xdr:spPr bwMode="auto">
          <a:xfrm>
            <a:off x="528" y="846"/>
            <a:ext cx="198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1000">
                <a:effectLst/>
                <a:latin typeface="+mn-lt"/>
                <a:ea typeface="+mn-ea"/>
                <a:cs typeface="+mn-cs"/>
              </a:rPr>
              <a:t>Firma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  (16)</a:t>
            </a:r>
            <a:endParaRPr lang="es-ES" sz="5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ES" sz="5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8"/>
          <xdr:cNvSpPr txBox="1">
            <a:spLocks noChangeArrowheads="1"/>
          </xdr:cNvSpPr>
        </xdr:nvSpPr>
        <xdr:spPr bwMode="auto">
          <a:xfrm>
            <a:off x="271" y="845"/>
            <a:ext cx="195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1000">
                <a:effectLst/>
                <a:latin typeface="+mn-lt"/>
                <a:ea typeface="+mn-ea"/>
                <a:cs typeface="+mn-cs"/>
              </a:rPr>
              <a:t>Firma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 (16)</a:t>
            </a:r>
          </a:p>
        </xdr:txBody>
      </xdr:sp>
      <xdr:sp macro="" textlink="">
        <xdr:nvSpPr>
          <xdr:cNvPr id="6" name="Text Box 19"/>
          <xdr:cNvSpPr txBox="1">
            <a:spLocks noChangeArrowheads="1"/>
          </xdr:cNvSpPr>
        </xdr:nvSpPr>
        <xdr:spPr bwMode="auto">
          <a:xfrm>
            <a:off x="774" y="846"/>
            <a:ext cx="195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MX" sz="1000">
                <a:effectLst/>
                <a:latin typeface="+mn-lt"/>
                <a:ea typeface="+mn-ea"/>
                <a:cs typeface="+mn-cs"/>
              </a:rPr>
              <a:t>Firma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 (16)</a:t>
            </a:r>
          </a:p>
        </xdr:txBody>
      </xdr:sp>
    </xdr:grpSp>
    <xdr:clientData/>
  </xdr:twoCellAnchor>
  <xdr:twoCellAnchor editAs="oneCell">
    <xdr:from>
      <xdr:col>1</xdr:col>
      <xdr:colOff>81643</xdr:colOff>
      <xdr:row>1</xdr:row>
      <xdr:rowOff>81642</xdr:rowOff>
    </xdr:from>
    <xdr:to>
      <xdr:col>1</xdr:col>
      <xdr:colOff>996043</xdr:colOff>
      <xdr:row>2</xdr:row>
      <xdr:rowOff>47935</xdr:rowOff>
    </xdr:to>
    <xdr:pic>
      <xdr:nvPicPr>
        <xdr:cNvPr id="8" name="7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2" y="285749"/>
          <a:ext cx="914400" cy="932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2886075</xdr:colOff>
      <xdr:row>40</xdr:row>
      <xdr:rowOff>0</xdr:rowOff>
    </xdr:from>
    <xdr:to>
      <xdr:col>5</xdr:col>
      <xdr:colOff>47625</xdr:colOff>
      <xdr:row>42</xdr:row>
      <xdr:rowOff>185928</xdr:rowOff>
    </xdr:to>
    <xdr:sp macro="" textlink="">
      <xdr:nvSpPr>
        <xdr:cNvPr id="2" name="Text Box 39"/>
        <xdr:cNvSpPr txBox="1">
          <a:spLocks noChangeArrowheads="1"/>
        </xdr:cNvSpPr>
      </xdr:nvSpPr>
      <xdr:spPr bwMode="auto">
        <a:xfrm>
          <a:off x="5153025" y="8258175"/>
          <a:ext cx="3248025" cy="5669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DRA. EN</a:t>
          </a:r>
          <a:r>
            <a:rPr lang="es-ES" sz="900" b="0" i="0" strike="noStrike" baseline="0">
              <a:solidFill>
                <a:srgbClr val="000000"/>
              </a:solidFill>
              <a:latin typeface="Arial"/>
              <a:cs typeface="Arial"/>
            </a:rPr>
            <a:t> A. MARÍA TERESA GARDUÑO MANJARREZ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TESORERA</a:t>
          </a:r>
        </a:p>
      </xdr:txBody>
    </xdr:sp>
    <xdr:clientData/>
  </xdr:twoCellAnchor>
  <xdr:twoCellAnchor>
    <xdr:from>
      <xdr:col>2</xdr:col>
      <xdr:colOff>114300</xdr:colOff>
      <xdr:row>2</xdr:row>
      <xdr:rowOff>104775</xdr:rowOff>
    </xdr:from>
    <xdr:to>
      <xdr:col>2</xdr:col>
      <xdr:colOff>971550</xdr:colOff>
      <xdr:row>3</xdr:row>
      <xdr:rowOff>28575</xdr:rowOff>
    </xdr:to>
    <xdr:pic>
      <xdr:nvPicPr>
        <xdr:cNvPr id="4" name="Picture 31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66725"/>
          <a:ext cx="8572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27</xdr:row>
      <xdr:rowOff>44823</xdr:rowOff>
    </xdr:from>
    <xdr:to>
      <xdr:col>21</xdr:col>
      <xdr:colOff>952500</xdr:colOff>
      <xdr:row>29</xdr:row>
      <xdr:rowOff>168648</xdr:rowOff>
    </xdr:to>
    <xdr:grpSp>
      <xdr:nvGrpSpPr>
        <xdr:cNvPr id="3" name="Group 15"/>
        <xdr:cNvGrpSpPr>
          <a:grpSpLocks/>
        </xdr:cNvGrpSpPr>
      </xdr:nvGrpSpPr>
      <xdr:grpSpPr bwMode="auto">
        <a:xfrm>
          <a:off x="762001" y="6958852"/>
          <a:ext cx="13794440" cy="504825"/>
          <a:chOff x="17" y="843"/>
          <a:chExt cx="952" cy="27"/>
        </a:xfrm>
      </xdr:grpSpPr>
      <xdr:sp macro="" textlink="">
        <xdr:nvSpPr>
          <xdr:cNvPr id="4" name="Text Box 16"/>
          <xdr:cNvSpPr txBox="1">
            <a:spLocks noChangeArrowheads="1"/>
          </xdr:cNvSpPr>
        </xdr:nvSpPr>
        <xdr:spPr bwMode="auto">
          <a:xfrm>
            <a:off x="17" y="843"/>
            <a:ext cx="206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IVÁN DE JESÚS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ESQUER CRUZ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900" b="0" i="0" strike="noStrike">
                <a:solidFill>
                  <a:srgbClr val="000000"/>
                </a:solidFill>
                <a:latin typeface="Arial"/>
                <a:cs typeface="Arial"/>
              </a:rPr>
              <a:t>  </a:t>
            </a: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</xdr:txBody>
      </xdr:sp>
      <xdr:sp macro="" textlink="">
        <xdr:nvSpPr>
          <xdr:cNvPr id="5" name="Text Box 17"/>
          <xdr:cNvSpPr txBox="1">
            <a:spLocks noChangeArrowheads="1"/>
          </xdr:cNvSpPr>
        </xdr:nvSpPr>
        <xdr:spPr bwMode="auto">
          <a:xfrm>
            <a:off x="528" y="846"/>
            <a:ext cx="198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PROFR. IVÁN GÓMEZ GÓMEZ</a:t>
            </a:r>
          </a:p>
          <a:p>
            <a:pPr algn="ctr" rtl="1">
              <a:defRPr sz="1000"/>
            </a:pPr>
            <a:r>
              <a:rPr lang="es-ES" sz="1000" b="0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SECRETARIO</a:t>
            </a: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  </a:t>
            </a:r>
            <a:endParaRPr lang="es-ES" sz="5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ES" sz="5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" name="Text Box 18"/>
          <xdr:cNvSpPr txBox="1">
            <a:spLocks noChangeArrowheads="1"/>
          </xdr:cNvSpPr>
        </xdr:nvSpPr>
        <xdr:spPr bwMode="auto">
          <a:xfrm>
            <a:off x="271" y="845"/>
            <a:ext cx="195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MTRA. VIOLETA CRUZ SÁNCHEZ</a:t>
            </a:r>
          </a:p>
          <a:p>
            <a:pPr algn="ctr" rtl="1">
              <a:defRPr sz="1000"/>
            </a:pPr>
            <a:r>
              <a:rPr lang="es-ES" sz="1000" b="0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SINDICA </a:t>
            </a:r>
            <a:r>
              <a:rPr lang="es-ES" sz="10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</xdr:txBody>
      </xdr:sp>
      <xdr:sp macro="" textlink="">
        <xdr:nvSpPr>
          <xdr:cNvPr id="7" name="Text Box 19"/>
          <xdr:cNvSpPr txBox="1">
            <a:spLocks noChangeArrowheads="1"/>
          </xdr:cNvSpPr>
        </xdr:nvSpPr>
        <xdr:spPr bwMode="auto">
          <a:xfrm>
            <a:off x="725" y="846"/>
            <a:ext cx="244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DRA. EN A. MARÍA TERESA GARDUÑO MANJARREZ_</a:t>
            </a:r>
          </a:p>
          <a:p>
            <a:pPr algn="ctr" rtl="1">
              <a:defRPr sz="1000"/>
            </a:pPr>
            <a:r>
              <a:rPr lang="es-ES" sz="1000" b="0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</a:t>
            </a: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</xdr:grpSp>
    <xdr:clientData/>
  </xdr:twoCellAnchor>
  <xdr:twoCellAnchor>
    <xdr:from>
      <xdr:col>1</xdr:col>
      <xdr:colOff>324971</xdr:colOff>
      <xdr:row>1</xdr:row>
      <xdr:rowOff>112058</xdr:rowOff>
    </xdr:from>
    <xdr:to>
      <xdr:col>1</xdr:col>
      <xdr:colOff>1235635</xdr:colOff>
      <xdr:row>3</xdr:row>
      <xdr:rowOff>100853</xdr:rowOff>
    </xdr:to>
    <xdr:pic>
      <xdr:nvPicPr>
        <xdr:cNvPr id="8" name="Picture 31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971" y="336176"/>
          <a:ext cx="910664" cy="683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UENTA%20ANUAL%202020%20OKKK\INFORMACI&#211;N%20COMPLEMENTARIA\MUNICIPIOS%20REALIZADOS\CALCULO%20DE%20ISR\CALCULO%20DE%20IMPUESTO%20ISR.AYAPANG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P%202015\Users\US03517019\Desktop\CTA.PUBLICA%2013\VALLE%20DE%20CHALC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UNICIPIOS%20REALIZADOS\CALCULO%20DE%20ISR\CALCULO%20DE%20IMPUESTO%20ISR.AYAPAN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13"/>
      <sheetName val="PR. I. INTEGRADO"/>
      <sheetName val="PRUE. INGRESO"/>
      <sheetName val="METAS"/>
      <sheetName val="ANA.DG "/>
      <sheetName val="ANA.FN"/>
      <sheetName val="comparativo pres y cta anual"/>
      <sheetName val="COMPARATIVO INGRESOS"/>
      <sheetName val="INTEGRADO INGRESOS"/>
      <sheetName val="COMPARATIVO EGRESOS"/>
      <sheetName val="INTEGRADO EGRESOS"/>
      <sheetName val="GD"/>
      <sheetName val="GF"/>
      <sheetName val="GI"/>
      <sheetName val="CI5"/>
      <sheetName val="GE"/>
      <sheetName val="CE5"/>
      <sheetName val="G7"/>
      <sheetName val="GP"/>
      <sheetName val="Hoja3"/>
      <sheetName val="Hoja4"/>
      <sheetName val="Hoja1"/>
    </sheetNames>
    <sheetDataSet>
      <sheetData sheetId="0"/>
      <sheetData sheetId="1">
        <row r="12">
          <cell r="F12">
            <v>38898.18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F12">
            <v>61465.3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"/>
  <sheetViews>
    <sheetView showGridLines="0" topLeftCell="A4" zoomScaleNormal="100" workbookViewId="0">
      <selection activeCell="H29" sqref="H29"/>
    </sheetView>
  </sheetViews>
  <sheetFormatPr baseColWidth="10" defaultRowHeight="15" x14ac:dyDescent="0.25"/>
  <cols>
    <col min="1" max="1" width="1.28515625" customWidth="1"/>
    <col min="2" max="5" width="26.7109375" customWidth="1"/>
    <col min="6" max="6" width="20.7109375" customWidth="1"/>
    <col min="7" max="7" width="23.42578125" customWidth="1"/>
    <col min="8" max="9" width="20.7109375" customWidth="1"/>
  </cols>
  <sheetData>
    <row r="1" spans="2:9" ht="6" customHeight="1" thickBot="1" x14ac:dyDescent="0.3"/>
    <row r="2" spans="2:9" ht="39.75" customHeight="1" thickTop="1" x14ac:dyDescent="0.25">
      <c r="B2" s="182" t="s">
        <v>51</v>
      </c>
      <c r="C2" s="183"/>
      <c r="D2" s="183"/>
      <c r="E2" s="183"/>
      <c r="F2" s="183"/>
      <c r="G2" s="183"/>
      <c r="H2" s="183"/>
      <c r="I2" s="184"/>
    </row>
    <row r="3" spans="2:9" ht="39.75" customHeight="1" thickBot="1" x14ac:dyDescent="0.3">
      <c r="B3" s="51" t="s">
        <v>116</v>
      </c>
      <c r="C3" s="107"/>
      <c r="D3" s="11"/>
      <c r="E3" s="11"/>
      <c r="F3" s="11"/>
      <c r="G3" s="185" t="s">
        <v>115</v>
      </c>
      <c r="H3" s="185"/>
      <c r="I3" s="186"/>
    </row>
    <row r="4" spans="2:9" ht="6" customHeight="1" thickTop="1" thickBot="1" x14ac:dyDescent="0.3">
      <c r="B4" s="12"/>
      <c r="C4" s="12"/>
      <c r="D4" s="12"/>
      <c r="E4" s="12"/>
      <c r="F4" s="12"/>
      <c r="G4" s="12"/>
      <c r="H4" s="13"/>
      <c r="I4" s="13"/>
    </row>
    <row r="5" spans="2:9" ht="24.75" customHeight="1" thickTop="1" x14ac:dyDescent="0.25">
      <c r="B5" s="182" t="s">
        <v>56</v>
      </c>
      <c r="C5" s="187"/>
      <c r="D5" s="190" t="s">
        <v>13</v>
      </c>
      <c r="E5" s="191"/>
      <c r="F5" s="191"/>
      <c r="G5" s="191"/>
      <c r="H5" s="191"/>
      <c r="I5" s="192"/>
    </row>
    <row r="6" spans="2:9" ht="48.75" thickBot="1" x14ac:dyDescent="0.3">
      <c r="B6" s="188"/>
      <c r="C6" s="189"/>
      <c r="D6" s="108" t="s">
        <v>57</v>
      </c>
      <c r="E6" s="108" t="s">
        <v>58</v>
      </c>
      <c r="F6" s="108" t="s">
        <v>14</v>
      </c>
      <c r="G6" s="52" t="s">
        <v>15</v>
      </c>
      <c r="H6" s="109" t="s">
        <v>59</v>
      </c>
      <c r="I6" s="109" t="s">
        <v>60</v>
      </c>
    </row>
    <row r="7" spans="2:9" ht="6" customHeight="1" thickTop="1" thickBot="1" x14ac:dyDescent="0.3"/>
    <row r="8" spans="2:9" ht="17.25" customHeight="1" thickTop="1" x14ac:dyDescent="0.25">
      <c r="B8" s="155" t="s">
        <v>77</v>
      </c>
      <c r="C8" s="156"/>
      <c r="D8" s="110" t="s">
        <v>78</v>
      </c>
      <c r="E8" s="157">
        <v>3456302.47</v>
      </c>
      <c r="F8" s="110" t="s">
        <v>79</v>
      </c>
      <c r="G8" s="110" t="s">
        <v>80</v>
      </c>
      <c r="H8" s="158">
        <v>3951146.48</v>
      </c>
      <c r="I8" s="158">
        <v>0</v>
      </c>
    </row>
    <row r="9" spans="2:9" x14ac:dyDescent="0.25">
      <c r="B9" s="159" t="s">
        <v>81</v>
      </c>
      <c r="C9" s="86"/>
      <c r="D9" s="105" t="s">
        <v>82</v>
      </c>
      <c r="E9" s="160">
        <v>131876.32999999999</v>
      </c>
      <c r="F9" s="105" t="s">
        <v>79</v>
      </c>
      <c r="G9" s="105" t="s">
        <v>83</v>
      </c>
      <c r="H9" s="161">
        <v>131876.32999999999</v>
      </c>
      <c r="I9" s="161">
        <v>0</v>
      </c>
    </row>
    <row r="10" spans="2:9" x14ac:dyDescent="0.25">
      <c r="B10" s="159" t="s">
        <v>84</v>
      </c>
      <c r="C10" s="86"/>
      <c r="D10" s="105" t="s">
        <v>85</v>
      </c>
      <c r="E10" s="160">
        <v>242510.81</v>
      </c>
      <c r="F10" s="105" t="s">
        <v>79</v>
      </c>
      <c r="G10" s="105" t="s">
        <v>86</v>
      </c>
      <c r="H10" s="161">
        <v>242510.81</v>
      </c>
      <c r="I10" s="161">
        <v>0</v>
      </c>
    </row>
    <row r="11" spans="2:9" x14ac:dyDescent="0.25">
      <c r="B11" s="159" t="s">
        <v>87</v>
      </c>
      <c r="C11" s="86"/>
      <c r="D11" s="105" t="s">
        <v>88</v>
      </c>
      <c r="E11" s="160">
        <v>0</v>
      </c>
      <c r="F11" s="105" t="s">
        <v>79</v>
      </c>
      <c r="G11" s="105" t="s">
        <v>89</v>
      </c>
      <c r="H11" s="161">
        <v>3546175.63</v>
      </c>
      <c r="I11" s="161">
        <v>82</v>
      </c>
    </row>
    <row r="12" spans="2:9" x14ac:dyDescent="0.25">
      <c r="B12" s="159" t="s">
        <v>90</v>
      </c>
      <c r="C12" s="86"/>
      <c r="D12" s="105" t="s">
        <v>91</v>
      </c>
      <c r="E12" s="160">
        <v>135537.84</v>
      </c>
      <c r="F12" s="105" t="s">
        <v>79</v>
      </c>
      <c r="G12" s="105" t="s">
        <v>101</v>
      </c>
      <c r="H12" s="161">
        <v>135537.95000000001</v>
      </c>
      <c r="I12" s="161">
        <v>0</v>
      </c>
    </row>
    <row r="13" spans="2:9" x14ac:dyDescent="0.25">
      <c r="B13" s="159" t="s">
        <v>92</v>
      </c>
      <c r="C13" s="86"/>
      <c r="D13" s="105" t="s">
        <v>93</v>
      </c>
      <c r="E13" s="160">
        <v>26795.94</v>
      </c>
      <c r="F13" s="105" t="s">
        <v>79</v>
      </c>
      <c r="G13" s="105" t="s">
        <v>97</v>
      </c>
      <c r="H13" s="161">
        <v>26795.94</v>
      </c>
      <c r="I13" s="161">
        <v>0</v>
      </c>
    </row>
    <row r="14" spans="2:9" x14ac:dyDescent="0.25">
      <c r="B14" s="159" t="s">
        <v>94</v>
      </c>
      <c r="C14" s="86"/>
      <c r="D14" s="105" t="s">
        <v>95</v>
      </c>
      <c r="E14" s="160">
        <v>304777.01</v>
      </c>
      <c r="F14" s="105" t="s">
        <v>79</v>
      </c>
      <c r="G14" s="105" t="s">
        <v>96</v>
      </c>
      <c r="H14" s="161">
        <v>685350.6</v>
      </c>
      <c r="I14" s="161">
        <v>264306.96000000002</v>
      </c>
    </row>
    <row r="15" spans="2:9" x14ac:dyDescent="0.25">
      <c r="B15" s="159" t="s">
        <v>102</v>
      </c>
      <c r="C15" s="86"/>
      <c r="D15" s="105" t="s">
        <v>103</v>
      </c>
      <c r="E15" s="160">
        <v>28007.61</v>
      </c>
      <c r="F15" s="105" t="s">
        <v>79</v>
      </c>
      <c r="G15" s="105" t="s">
        <v>104</v>
      </c>
      <c r="H15" s="161">
        <v>28007.61</v>
      </c>
      <c r="I15" s="161">
        <v>0</v>
      </c>
    </row>
    <row r="16" spans="2:9" x14ac:dyDescent="0.25">
      <c r="B16" s="159" t="s">
        <v>105</v>
      </c>
      <c r="C16" s="86"/>
      <c r="D16" s="105" t="s">
        <v>106</v>
      </c>
      <c r="E16" s="160">
        <v>3911592.72</v>
      </c>
      <c r="F16" s="105" t="s">
        <v>79</v>
      </c>
      <c r="G16" s="105" t="s">
        <v>107</v>
      </c>
      <c r="H16" s="161">
        <v>3911592.72</v>
      </c>
      <c r="I16" s="161">
        <v>0</v>
      </c>
    </row>
    <row r="17" spans="2:9" x14ac:dyDescent="0.25">
      <c r="B17" s="159" t="s">
        <v>98</v>
      </c>
      <c r="C17" s="86"/>
      <c r="D17" s="105" t="s">
        <v>99</v>
      </c>
      <c r="E17" s="160">
        <v>525167.87</v>
      </c>
      <c r="F17" s="105" t="s">
        <v>79</v>
      </c>
      <c r="G17" s="105" t="s">
        <v>100</v>
      </c>
      <c r="H17" s="161">
        <v>3418070.94</v>
      </c>
      <c r="I17" s="161">
        <v>0</v>
      </c>
    </row>
    <row r="18" spans="2:9" x14ac:dyDescent="0.25">
      <c r="B18" s="159" t="s">
        <v>108</v>
      </c>
      <c r="C18" s="86"/>
      <c r="D18" s="105" t="s">
        <v>109</v>
      </c>
      <c r="E18" s="160">
        <v>18586.47</v>
      </c>
      <c r="F18" s="105" t="s">
        <v>110</v>
      </c>
      <c r="G18" s="105" t="s">
        <v>111</v>
      </c>
      <c r="H18" s="161">
        <v>8247419.4299999997</v>
      </c>
      <c r="I18" s="161">
        <v>0</v>
      </c>
    </row>
    <row r="19" spans="2:9" x14ac:dyDescent="0.25">
      <c r="B19" s="159" t="s">
        <v>77</v>
      </c>
      <c r="C19" s="86"/>
      <c r="D19" s="105" t="s">
        <v>112</v>
      </c>
      <c r="E19" s="160">
        <v>371954.42</v>
      </c>
      <c r="F19" s="105" t="s">
        <v>113</v>
      </c>
      <c r="G19" s="105" t="s">
        <v>114</v>
      </c>
      <c r="H19" s="161">
        <v>371954.42</v>
      </c>
      <c r="I19" s="161">
        <v>0</v>
      </c>
    </row>
    <row r="20" spans="2:9" x14ac:dyDescent="0.25">
      <c r="B20" s="159" t="s">
        <v>123</v>
      </c>
      <c r="C20" s="86"/>
      <c r="D20" s="105" t="s">
        <v>124</v>
      </c>
      <c r="E20" s="160">
        <v>0</v>
      </c>
      <c r="F20" s="105" t="s">
        <v>79</v>
      </c>
      <c r="G20" s="105" t="s">
        <v>125</v>
      </c>
      <c r="H20" s="161">
        <v>0</v>
      </c>
      <c r="I20" s="161">
        <v>0</v>
      </c>
    </row>
    <row r="21" spans="2:9" x14ac:dyDescent="0.25">
      <c r="B21" s="159" t="s">
        <v>119</v>
      </c>
      <c r="C21" s="86"/>
      <c r="D21" s="105" t="s">
        <v>120</v>
      </c>
      <c r="E21" s="160">
        <v>0</v>
      </c>
      <c r="F21" s="105" t="s">
        <v>79</v>
      </c>
      <c r="G21" s="105" t="s">
        <v>121</v>
      </c>
      <c r="H21" s="161">
        <v>0</v>
      </c>
      <c r="I21" s="161">
        <v>0</v>
      </c>
    </row>
    <row r="22" spans="2:9" x14ac:dyDescent="0.25">
      <c r="B22" s="159" t="s">
        <v>117</v>
      </c>
      <c r="C22" s="86"/>
      <c r="D22" s="105" t="s">
        <v>118</v>
      </c>
      <c r="E22" s="160">
        <v>8503.7199999999993</v>
      </c>
      <c r="F22" s="105" t="s">
        <v>79</v>
      </c>
      <c r="G22" s="105" t="s">
        <v>122</v>
      </c>
      <c r="H22" s="161">
        <v>8503.7199999999993</v>
      </c>
      <c r="I22" s="161">
        <v>0</v>
      </c>
    </row>
    <row r="23" spans="2:9" x14ac:dyDescent="0.25">
      <c r="B23" s="69"/>
      <c r="C23" s="68"/>
      <c r="D23" s="9"/>
      <c r="E23" s="9"/>
      <c r="F23" s="9"/>
      <c r="G23" s="9"/>
      <c r="H23" s="66"/>
      <c r="I23" s="66"/>
    </row>
    <row r="24" spans="2:9" ht="15.75" thickBot="1" x14ac:dyDescent="0.3">
      <c r="B24" s="70"/>
      <c r="C24" s="71"/>
      <c r="D24" s="10"/>
      <c r="E24" s="10"/>
      <c r="F24" s="10"/>
      <c r="G24" s="10"/>
      <c r="H24" s="67"/>
      <c r="I24" s="67"/>
    </row>
    <row r="25" spans="2:9" ht="15.75" thickTop="1" x14ac:dyDescent="0.25"/>
  </sheetData>
  <mergeCells count="4">
    <mergeCell ref="B2:I2"/>
    <mergeCell ref="G3:I3"/>
    <mergeCell ref="B5:C6"/>
    <mergeCell ref="D5:I5"/>
  </mergeCells>
  <printOptions horizontalCentered="1"/>
  <pageMargins left="0.70866141732283472" right="0.51181102362204722" top="0.55118110236220474" bottom="0.55118110236220474" header="0.31496062992125984" footer="0.31496062992125984"/>
  <pageSetup paperSize="5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pageSetUpPr fitToPage="1"/>
  </sheetPr>
  <dimension ref="B1:M42"/>
  <sheetViews>
    <sheetView showGridLines="0" zoomScale="70" zoomScaleNormal="70" workbookViewId="0">
      <selection activeCell="E7" sqref="E7"/>
    </sheetView>
  </sheetViews>
  <sheetFormatPr baseColWidth="10" defaultColWidth="12.7109375" defaultRowHeight="15" x14ac:dyDescent="0.25"/>
  <cols>
    <col min="1" max="1" width="0.7109375" style="6" customWidth="1"/>
    <col min="2" max="2" width="20.140625" style="6" customWidth="1"/>
    <col min="3" max="3" width="17.7109375" style="6" customWidth="1"/>
    <col min="4" max="4" width="19.5703125" style="6" customWidth="1"/>
    <col min="5" max="5" width="21.140625" style="6" customWidth="1"/>
    <col min="6" max="6" width="16.140625" style="6" customWidth="1"/>
    <col min="7" max="7" width="23.42578125" style="6" customWidth="1"/>
    <col min="8" max="12" width="23.5703125" style="6" customWidth="1"/>
    <col min="13" max="13" width="72.28515625" style="6" customWidth="1"/>
    <col min="14" max="16" width="26" style="6" customWidth="1"/>
    <col min="17" max="254" width="11.42578125" style="6" customWidth="1"/>
    <col min="255" max="255" width="2" style="6" customWidth="1"/>
    <col min="256" max="16384" width="12.7109375" style="6"/>
  </cols>
  <sheetData>
    <row r="1" spans="2:13" ht="5.25" customHeight="1" thickBot="1" x14ac:dyDescent="0.3"/>
    <row r="2" spans="2:13" ht="76.5" customHeight="1" thickTop="1" x14ac:dyDescent="0.25">
      <c r="B2" s="193" t="s">
        <v>52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</row>
    <row r="3" spans="2:13" ht="27.75" customHeight="1" x14ac:dyDescent="0.25">
      <c r="B3" s="3" t="s">
        <v>33</v>
      </c>
      <c r="C3" s="4"/>
      <c r="D3" s="4"/>
      <c r="E3" s="5"/>
      <c r="F3" s="35"/>
      <c r="G3" s="5"/>
      <c r="H3" s="5"/>
      <c r="I3" s="5"/>
      <c r="J3" s="5"/>
      <c r="K3" s="5"/>
      <c r="L3" s="5"/>
      <c r="M3" s="36" t="s">
        <v>53</v>
      </c>
    </row>
    <row r="4" spans="2:13" ht="13.5" customHeight="1" thickBot="1" x14ac:dyDescent="0.3">
      <c r="B4" s="53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</row>
    <row r="5" spans="2:13" ht="6.75" customHeight="1" thickTop="1" thickBot="1" x14ac:dyDescent="0.3"/>
    <row r="6" spans="2:13" ht="36.75" customHeight="1" thickTop="1" x14ac:dyDescent="0.25">
      <c r="B6" s="196"/>
      <c r="C6" s="197"/>
      <c r="D6" s="197"/>
      <c r="E6" s="197"/>
      <c r="F6" s="197"/>
      <c r="G6" s="197"/>
      <c r="H6" s="198" t="s">
        <v>19</v>
      </c>
      <c r="I6" s="199"/>
      <c r="J6" s="200"/>
      <c r="K6" s="27"/>
      <c r="L6" s="27"/>
      <c r="M6" s="28"/>
    </row>
    <row r="7" spans="2:13" ht="83.25" customHeight="1" thickBot="1" x14ac:dyDescent="0.3">
      <c r="B7" s="54" t="s">
        <v>54</v>
      </c>
      <c r="C7" s="55" t="s">
        <v>20</v>
      </c>
      <c r="D7" s="55" t="s">
        <v>21</v>
      </c>
      <c r="E7" s="55" t="s">
        <v>22</v>
      </c>
      <c r="F7" s="55" t="s">
        <v>23</v>
      </c>
      <c r="G7" s="55" t="s">
        <v>24</v>
      </c>
      <c r="H7" s="56" t="s">
        <v>25</v>
      </c>
      <c r="I7" s="56" t="s">
        <v>26</v>
      </c>
      <c r="J7" s="56" t="s">
        <v>27</v>
      </c>
      <c r="K7" s="56" t="s">
        <v>28</v>
      </c>
      <c r="L7" s="56" t="s">
        <v>29</v>
      </c>
      <c r="M7" s="57" t="s">
        <v>30</v>
      </c>
    </row>
    <row r="8" spans="2:13" ht="6" customHeight="1" thickTop="1" thickBot="1" x14ac:dyDescent="0.3">
      <c r="B8" s="29"/>
      <c r="C8" s="29"/>
      <c r="D8" s="29"/>
      <c r="E8" s="29"/>
      <c r="F8" s="30"/>
      <c r="G8" s="30"/>
      <c r="H8" s="30"/>
      <c r="I8" s="30"/>
      <c r="J8" s="30"/>
      <c r="K8" s="30"/>
      <c r="L8" s="30"/>
      <c r="M8" s="29"/>
    </row>
    <row r="9" spans="2:13" ht="15.75" thickTop="1" x14ac:dyDescent="0.25">
      <c r="B9" s="88"/>
      <c r="C9" s="58"/>
      <c r="D9" s="58"/>
      <c r="E9" s="59"/>
      <c r="F9" s="60"/>
      <c r="G9" s="61"/>
      <c r="H9" s="61"/>
      <c r="I9" s="61"/>
      <c r="J9" s="62"/>
      <c r="K9" s="63">
        <f>SUM(G9:J9)</f>
        <v>0</v>
      </c>
      <c r="L9" s="62"/>
      <c r="M9" s="64"/>
    </row>
    <row r="10" spans="2:13" ht="18" customHeight="1" x14ac:dyDescent="0.25">
      <c r="B10" s="89"/>
      <c r="C10" s="37"/>
      <c r="D10" s="37"/>
      <c r="E10" s="38"/>
      <c r="F10" s="39"/>
      <c r="G10" s="40"/>
      <c r="H10" s="40"/>
      <c r="I10" s="40"/>
      <c r="J10" s="41"/>
      <c r="K10" s="32">
        <f t="shared" ref="K10:K30" si="0">SUM(G10:J10)</f>
        <v>0</v>
      </c>
      <c r="L10" s="41"/>
      <c r="M10" s="48"/>
    </row>
    <row r="11" spans="2:13" ht="18" customHeight="1" x14ac:dyDescent="0.25">
      <c r="B11" s="89"/>
      <c r="C11" s="37"/>
      <c r="D11" s="37"/>
      <c r="E11" s="38"/>
      <c r="F11" s="39"/>
      <c r="G11" s="40"/>
      <c r="H11" s="40"/>
      <c r="I11" s="40"/>
      <c r="J11" s="41"/>
      <c r="K11" s="32">
        <f t="shared" si="0"/>
        <v>0</v>
      </c>
      <c r="L11" s="41"/>
      <c r="M11" s="48"/>
    </row>
    <row r="12" spans="2:13" ht="18" customHeight="1" x14ac:dyDescent="0.25">
      <c r="B12" s="89"/>
      <c r="C12" s="37"/>
      <c r="D12" s="37"/>
      <c r="E12" s="38"/>
      <c r="F12" s="39"/>
      <c r="G12" s="40"/>
      <c r="H12" s="40"/>
      <c r="I12" s="40"/>
      <c r="J12" s="41"/>
      <c r="K12" s="32">
        <f t="shared" si="0"/>
        <v>0</v>
      </c>
      <c r="L12" s="41"/>
      <c r="M12" s="48"/>
    </row>
    <row r="13" spans="2:13" ht="18" customHeight="1" x14ac:dyDescent="0.25">
      <c r="B13" s="89"/>
      <c r="C13" s="37"/>
      <c r="D13" s="37"/>
      <c r="E13" s="38"/>
      <c r="F13" s="39"/>
      <c r="G13" s="40"/>
      <c r="H13" s="40"/>
      <c r="I13" s="40"/>
      <c r="J13" s="41"/>
      <c r="K13" s="32">
        <f t="shared" si="0"/>
        <v>0</v>
      </c>
      <c r="L13" s="41"/>
      <c r="M13" s="48"/>
    </row>
    <row r="14" spans="2:13" ht="18" customHeight="1" x14ac:dyDescent="0.25">
      <c r="B14" s="89"/>
      <c r="C14" s="37"/>
      <c r="D14" s="37"/>
      <c r="E14" s="38"/>
      <c r="F14" s="39"/>
      <c r="G14" s="40"/>
      <c r="H14" s="40"/>
      <c r="I14" s="40"/>
      <c r="J14" s="41"/>
      <c r="K14" s="32">
        <f t="shared" si="0"/>
        <v>0</v>
      </c>
      <c r="L14" s="41"/>
      <c r="M14" s="48"/>
    </row>
    <row r="15" spans="2:13" ht="18" customHeight="1" x14ac:dyDescent="0.25">
      <c r="B15" s="89"/>
      <c r="C15" s="37"/>
      <c r="D15" s="37"/>
      <c r="E15" s="38"/>
      <c r="F15" s="39"/>
      <c r="G15" s="40"/>
      <c r="H15" s="40"/>
      <c r="I15" s="40"/>
      <c r="J15" s="41"/>
      <c r="K15" s="32">
        <f t="shared" si="0"/>
        <v>0</v>
      </c>
      <c r="L15" s="41"/>
      <c r="M15" s="48"/>
    </row>
    <row r="16" spans="2:13" ht="18" customHeight="1" x14ac:dyDescent="0.25">
      <c r="B16" s="89"/>
      <c r="C16" s="37"/>
      <c r="D16" s="37"/>
      <c r="E16" s="38"/>
      <c r="F16" s="39"/>
      <c r="G16" s="40"/>
      <c r="H16" s="40"/>
      <c r="I16" s="40"/>
      <c r="J16" s="41"/>
      <c r="K16" s="32">
        <f t="shared" si="0"/>
        <v>0</v>
      </c>
      <c r="L16" s="41"/>
      <c r="M16" s="48"/>
    </row>
    <row r="17" spans="2:13" ht="18" customHeight="1" x14ac:dyDescent="0.25">
      <c r="B17" s="89"/>
      <c r="C17" s="37"/>
      <c r="D17" s="37"/>
      <c r="E17" s="38"/>
      <c r="F17" s="39"/>
      <c r="G17" s="40"/>
      <c r="H17" s="40"/>
      <c r="I17" s="40"/>
      <c r="J17" s="41"/>
      <c r="K17" s="32">
        <f t="shared" si="0"/>
        <v>0</v>
      </c>
      <c r="L17" s="41"/>
      <c r="M17" s="48"/>
    </row>
    <row r="18" spans="2:13" ht="18" customHeight="1" x14ac:dyDescent="0.25">
      <c r="B18" s="89"/>
      <c r="C18" s="37"/>
      <c r="D18" s="37"/>
      <c r="E18" s="38"/>
      <c r="F18" s="39"/>
      <c r="G18" s="40"/>
      <c r="H18" s="40"/>
      <c r="I18" s="40"/>
      <c r="J18" s="41"/>
      <c r="K18" s="32">
        <f t="shared" si="0"/>
        <v>0</v>
      </c>
      <c r="L18" s="41"/>
      <c r="M18" s="48"/>
    </row>
    <row r="19" spans="2:13" ht="18" customHeight="1" x14ac:dyDescent="0.25">
      <c r="B19" s="89"/>
      <c r="C19" s="37"/>
      <c r="D19" s="37"/>
      <c r="E19" s="38"/>
      <c r="F19" s="39"/>
      <c r="G19" s="40"/>
      <c r="H19" s="40"/>
      <c r="I19" s="40"/>
      <c r="J19" s="41"/>
      <c r="K19" s="32">
        <f t="shared" si="0"/>
        <v>0</v>
      </c>
      <c r="L19" s="41"/>
      <c r="M19" s="48"/>
    </row>
    <row r="20" spans="2:13" ht="18" customHeight="1" x14ac:dyDescent="0.25">
      <c r="B20" s="89"/>
      <c r="C20" s="37"/>
      <c r="D20" s="37"/>
      <c r="E20" s="38"/>
      <c r="F20" s="39"/>
      <c r="G20" s="40"/>
      <c r="H20" s="40"/>
      <c r="I20" s="40"/>
      <c r="J20" s="41"/>
      <c r="K20" s="32">
        <f t="shared" si="0"/>
        <v>0</v>
      </c>
      <c r="L20" s="41"/>
      <c r="M20" s="48"/>
    </row>
    <row r="21" spans="2:13" ht="18" customHeight="1" x14ac:dyDescent="0.25">
      <c r="B21" s="89"/>
      <c r="C21" s="37"/>
      <c r="D21" s="37"/>
      <c r="E21" s="38"/>
      <c r="F21" s="39"/>
      <c r="G21" s="40"/>
      <c r="H21" s="40"/>
      <c r="I21" s="40"/>
      <c r="J21" s="41"/>
      <c r="K21" s="32">
        <f t="shared" si="0"/>
        <v>0</v>
      </c>
      <c r="L21" s="41"/>
      <c r="M21" s="48"/>
    </row>
    <row r="22" spans="2:13" ht="18" customHeight="1" x14ac:dyDescent="0.25">
      <c r="B22" s="89"/>
      <c r="C22" s="37"/>
      <c r="D22" s="37"/>
      <c r="E22" s="38"/>
      <c r="F22" s="38"/>
      <c r="G22" s="40"/>
      <c r="H22" s="40"/>
      <c r="I22" s="40"/>
      <c r="J22" s="41"/>
      <c r="K22" s="32">
        <f t="shared" si="0"/>
        <v>0</v>
      </c>
      <c r="L22" s="41"/>
      <c r="M22" s="49"/>
    </row>
    <row r="23" spans="2:13" ht="18" customHeight="1" x14ac:dyDescent="0.25">
      <c r="B23" s="89"/>
      <c r="C23" s="37"/>
      <c r="D23" s="37"/>
      <c r="E23" s="38"/>
      <c r="F23" s="38"/>
      <c r="G23" s="40"/>
      <c r="H23" s="40"/>
      <c r="I23" s="40"/>
      <c r="J23" s="41"/>
      <c r="K23" s="32">
        <f t="shared" si="0"/>
        <v>0</v>
      </c>
      <c r="L23" s="41"/>
      <c r="M23" s="49"/>
    </row>
    <row r="24" spans="2:13" ht="18" customHeight="1" x14ac:dyDescent="0.25">
      <c r="B24" s="89"/>
      <c r="C24" s="37"/>
      <c r="D24" s="37"/>
      <c r="E24" s="38"/>
      <c r="F24" s="38"/>
      <c r="G24" s="40"/>
      <c r="H24" s="40"/>
      <c r="I24" s="40"/>
      <c r="J24" s="41"/>
      <c r="K24" s="32">
        <f t="shared" si="0"/>
        <v>0</v>
      </c>
      <c r="L24" s="41"/>
      <c r="M24" s="49"/>
    </row>
    <row r="25" spans="2:13" ht="18" customHeight="1" x14ac:dyDescent="0.25">
      <c r="B25" s="89"/>
      <c r="C25" s="37"/>
      <c r="D25" s="37"/>
      <c r="E25" s="38"/>
      <c r="F25" s="38"/>
      <c r="G25" s="40"/>
      <c r="H25" s="40"/>
      <c r="I25" s="40"/>
      <c r="J25" s="41"/>
      <c r="K25" s="32">
        <f t="shared" si="0"/>
        <v>0</v>
      </c>
      <c r="L25" s="41"/>
      <c r="M25" s="49"/>
    </row>
    <row r="26" spans="2:13" ht="18" customHeight="1" x14ac:dyDescent="0.25">
      <c r="B26" s="89"/>
      <c r="C26" s="37"/>
      <c r="D26" s="37"/>
      <c r="E26" s="38"/>
      <c r="F26" s="38"/>
      <c r="G26" s="40"/>
      <c r="H26" s="40"/>
      <c r="I26" s="40"/>
      <c r="J26" s="41"/>
      <c r="K26" s="32">
        <f t="shared" si="0"/>
        <v>0</v>
      </c>
      <c r="L26" s="41"/>
      <c r="M26" s="49"/>
    </row>
    <row r="27" spans="2:13" ht="18" customHeight="1" x14ac:dyDescent="0.25">
      <c r="B27" s="89"/>
      <c r="C27" s="37"/>
      <c r="D27" s="37"/>
      <c r="E27" s="38"/>
      <c r="F27" s="38"/>
      <c r="G27" s="40"/>
      <c r="H27" s="40"/>
      <c r="I27" s="40"/>
      <c r="J27" s="41"/>
      <c r="K27" s="32">
        <f t="shared" si="0"/>
        <v>0</v>
      </c>
      <c r="L27" s="41"/>
      <c r="M27" s="49"/>
    </row>
    <row r="28" spans="2:13" ht="18" customHeight="1" x14ac:dyDescent="0.25">
      <c r="B28" s="89"/>
      <c r="C28" s="37"/>
      <c r="D28" s="37"/>
      <c r="E28" s="38"/>
      <c r="F28" s="38"/>
      <c r="G28" s="40"/>
      <c r="H28" s="40"/>
      <c r="I28" s="40"/>
      <c r="J28" s="41"/>
      <c r="K28" s="32">
        <f t="shared" si="0"/>
        <v>0</v>
      </c>
      <c r="L28" s="41"/>
      <c r="M28" s="49"/>
    </row>
    <row r="29" spans="2:13" ht="18" customHeight="1" x14ac:dyDescent="0.25">
      <c r="B29" s="89"/>
      <c r="C29" s="37"/>
      <c r="D29" s="37"/>
      <c r="E29" s="38"/>
      <c r="F29" s="38"/>
      <c r="G29" s="40"/>
      <c r="H29" s="40"/>
      <c r="I29" s="40"/>
      <c r="J29" s="41"/>
      <c r="K29" s="32">
        <f t="shared" si="0"/>
        <v>0</v>
      </c>
      <c r="L29" s="41"/>
      <c r="M29" s="49"/>
    </row>
    <row r="30" spans="2:13" ht="18" customHeight="1" thickBot="1" x14ac:dyDescent="0.3">
      <c r="B30" s="90"/>
      <c r="C30" s="42"/>
      <c r="D30" s="42"/>
      <c r="E30" s="43"/>
      <c r="F30" s="44"/>
      <c r="G30" s="45"/>
      <c r="H30" s="46"/>
      <c r="I30" s="46"/>
      <c r="J30" s="47"/>
      <c r="K30" s="33">
        <f t="shared" si="0"/>
        <v>0</v>
      </c>
      <c r="L30" s="46"/>
      <c r="M30" s="65"/>
    </row>
    <row r="31" spans="2:13" ht="26.25" customHeight="1" thickTop="1" x14ac:dyDescent="0.25">
      <c r="F31" s="31" t="s">
        <v>31</v>
      </c>
      <c r="G31" s="34">
        <f>SUM(G9:G30)</f>
        <v>0</v>
      </c>
      <c r="H31" s="34">
        <f>SUM(H9:H30)</f>
        <v>0</v>
      </c>
      <c r="I31" s="34">
        <f>SUM(I9:I30)</f>
        <v>0</v>
      </c>
      <c r="J31" s="34">
        <f>SUM(J9:J30)</f>
        <v>0</v>
      </c>
      <c r="K31" s="34">
        <f>SUM(K9:K30)</f>
        <v>0</v>
      </c>
      <c r="L31" s="87"/>
    </row>
    <row r="33" spans="2:13" x14ac:dyDescent="0.25">
      <c r="B33" s="26" t="s">
        <v>32</v>
      </c>
    </row>
    <row r="34" spans="2:13" ht="18.75" x14ac:dyDescent="0.3"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</row>
    <row r="35" spans="2:13" x14ac:dyDescent="0.25">
      <c r="B35" s="26"/>
    </row>
    <row r="36" spans="2:13" x14ac:dyDescent="0.25">
      <c r="B36" s="16"/>
      <c r="C36" s="16"/>
      <c r="D36" s="16"/>
      <c r="E36" s="5"/>
      <c r="F36" s="5"/>
      <c r="G36" s="5"/>
      <c r="H36" s="5"/>
      <c r="I36" s="5"/>
      <c r="J36" s="5"/>
      <c r="K36" s="5"/>
      <c r="L36" s="5"/>
      <c r="M36" s="16"/>
    </row>
    <row r="37" spans="2:13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2:13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2:13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2:13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2:13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2:13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</sheetData>
  <sheetProtection insertRows="0"/>
  <mergeCells count="4">
    <mergeCell ref="B2:M2"/>
    <mergeCell ref="B6:G6"/>
    <mergeCell ref="H6:J6"/>
    <mergeCell ref="B34:M34"/>
  </mergeCells>
  <pageMargins left="0.43307086614173229" right="0.23622047244094491" top="0.74803149606299213" bottom="0.74803149606299213" header="0.31496062992125984" footer="0.31496062992125984"/>
  <pageSetup scale="3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38"/>
  <sheetViews>
    <sheetView showGridLines="0" workbookViewId="0"/>
  </sheetViews>
  <sheetFormatPr baseColWidth="10" defaultRowHeight="15" x14ac:dyDescent="0.25"/>
  <cols>
    <col min="1" max="1" width="31.5703125" style="72" customWidth="1"/>
    <col min="2" max="2" width="2.42578125" style="72" customWidth="1"/>
    <col min="3" max="3" width="50.140625" style="72" customWidth="1"/>
    <col min="4" max="7" width="20.5703125" style="72" customWidth="1"/>
    <col min="8" max="8" width="2.5703125" style="72" customWidth="1"/>
    <col min="9" max="9" width="14.140625" style="72" bestFit="1" customWidth="1"/>
    <col min="10" max="16384" width="11.42578125" style="72"/>
  </cols>
  <sheetData>
    <row r="2" spans="3:7" ht="13.5" customHeight="1" thickBot="1" x14ac:dyDescent="0.3"/>
    <row r="3" spans="3:7" ht="60.75" customHeight="1" thickTop="1" x14ac:dyDescent="0.25">
      <c r="C3" s="203" t="s">
        <v>61</v>
      </c>
      <c r="D3" s="204"/>
      <c r="E3" s="204"/>
      <c r="F3" s="204"/>
      <c r="G3" s="205"/>
    </row>
    <row r="4" spans="3:7" ht="18" x14ac:dyDescent="0.25">
      <c r="C4" s="17"/>
      <c r="D4" s="18"/>
      <c r="E4" s="91"/>
      <c r="F4" s="91"/>
      <c r="G4" s="7"/>
    </row>
    <row r="5" spans="3:7" x14ac:dyDescent="0.25">
      <c r="C5" s="50" t="s">
        <v>132</v>
      </c>
      <c r="D5" s="19"/>
      <c r="E5" s="20"/>
      <c r="F5" s="20"/>
      <c r="G5" s="21" t="s">
        <v>131</v>
      </c>
    </row>
    <row r="6" spans="3:7" ht="15.75" thickBot="1" x14ac:dyDescent="0.3">
      <c r="C6" s="111"/>
      <c r="D6" s="22"/>
      <c r="E6" s="22"/>
      <c r="F6" s="22"/>
      <c r="G6" s="23"/>
    </row>
    <row r="7" spans="3:7" ht="6" customHeight="1" thickTop="1" thickBot="1" x14ac:dyDescent="0.3">
      <c r="C7" s="8"/>
      <c r="D7" s="8"/>
      <c r="E7" s="8"/>
      <c r="F7" s="8"/>
      <c r="G7" s="8"/>
    </row>
    <row r="8" spans="3:7" ht="15.75" thickTop="1" x14ac:dyDescent="0.25">
      <c r="C8" s="206" t="s">
        <v>0</v>
      </c>
      <c r="D8" s="208" t="s">
        <v>38</v>
      </c>
      <c r="E8" s="210" t="s">
        <v>35</v>
      </c>
      <c r="F8" s="212" t="s">
        <v>62</v>
      </c>
      <c r="G8" s="212" t="s">
        <v>63</v>
      </c>
    </row>
    <row r="9" spans="3:7" ht="15.75" thickBot="1" x14ac:dyDescent="0.3">
      <c r="C9" s="207"/>
      <c r="D9" s="209"/>
      <c r="E9" s="211"/>
      <c r="F9" s="213"/>
      <c r="G9" s="213"/>
    </row>
    <row r="10" spans="3:7" ht="6" customHeight="1" thickTop="1" thickBot="1" x14ac:dyDescent="0.3"/>
    <row r="11" spans="3:7" ht="15.75" thickTop="1" x14ac:dyDescent="0.25">
      <c r="C11" s="73" t="s">
        <v>11</v>
      </c>
      <c r="D11" s="112"/>
      <c r="E11" s="112"/>
      <c r="F11" s="113"/>
      <c r="G11" s="114"/>
    </row>
    <row r="12" spans="3:7" x14ac:dyDescent="0.25">
      <c r="C12" s="74"/>
      <c r="D12" s="24"/>
      <c r="E12" s="24"/>
      <c r="F12" s="115"/>
      <c r="G12" s="116"/>
    </row>
    <row r="13" spans="3:7" x14ac:dyDescent="0.25">
      <c r="C13" s="75" t="s">
        <v>12</v>
      </c>
      <c r="D13" s="117">
        <v>19822774.16</v>
      </c>
      <c r="E13" s="118"/>
      <c r="F13" s="119"/>
      <c r="G13" s="120"/>
    </row>
    <row r="14" spans="3:7" x14ac:dyDescent="0.25">
      <c r="C14" s="76" t="s">
        <v>1</v>
      </c>
      <c r="D14" s="121">
        <v>19822774.16</v>
      </c>
      <c r="E14" s="122">
        <v>0.02</v>
      </c>
      <c r="F14" s="174">
        <v>33037.96</v>
      </c>
      <c r="G14" s="124">
        <v>2041219.96</v>
      </c>
    </row>
    <row r="15" spans="3:7" x14ac:dyDescent="0.25">
      <c r="C15" s="77"/>
      <c r="D15" s="121"/>
      <c r="E15" s="78"/>
      <c r="F15" s="175"/>
      <c r="G15" s="124"/>
    </row>
    <row r="16" spans="3:7" x14ac:dyDescent="0.25">
      <c r="C16" s="75" t="s">
        <v>2</v>
      </c>
      <c r="D16" s="117">
        <f>+D17+D22+D24+D28+D29+D30</f>
        <v>30757334.800000001</v>
      </c>
      <c r="E16" s="126"/>
      <c r="F16" s="176"/>
      <c r="G16" s="120"/>
    </row>
    <row r="17" spans="3:9" x14ac:dyDescent="0.25">
      <c r="C17" s="76" t="s">
        <v>3</v>
      </c>
      <c r="D17" s="117">
        <f>SUM(D18:D19)</f>
        <v>3690009.62</v>
      </c>
      <c r="E17" s="126"/>
      <c r="F17" s="176"/>
      <c r="G17" s="120"/>
    </row>
    <row r="18" spans="3:9" x14ac:dyDescent="0.25">
      <c r="C18" s="79" t="s">
        <v>17</v>
      </c>
      <c r="D18" s="121">
        <v>2424343.33</v>
      </c>
      <c r="E18" s="122">
        <v>0.03</v>
      </c>
      <c r="F18" s="174">
        <v>6060.86</v>
      </c>
      <c r="G18" s="124">
        <v>521540.62</v>
      </c>
    </row>
    <row r="19" spans="3:9" x14ac:dyDescent="0.25">
      <c r="C19" s="79" t="s">
        <v>18</v>
      </c>
      <c r="D19" s="121">
        <v>1265666.29</v>
      </c>
      <c r="E19" s="122">
        <v>0.2</v>
      </c>
      <c r="F19" s="174">
        <v>7693.31</v>
      </c>
      <c r="G19" s="124">
        <v>811760.8</v>
      </c>
    </row>
    <row r="20" spans="3:9" x14ac:dyDescent="0.25">
      <c r="C20" s="76"/>
      <c r="D20" s="117"/>
      <c r="E20" s="126"/>
      <c r="F20" s="176"/>
      <c r="G20" s="124"/>
    </row>
    <row r="21" spans="3:9" x14ac:dyDescent="0.25">
      <c r="C21" s="76" t="s">
        <v>4</v>
      </c>
      <c r="D21" s="121"/>
      <c r="E21" s="122"/>
      <c r="F21" s="174"/>
      <c r="G21" s="124"/>
    </row>
    <row r="22" spans="3:9" x14ac:dyDescent="0.25">
      <c r="C22" s="76" t="s">
        <v>5</v>
      </c>
      <c r="D22" s="177">
        <v>103258.2</v>
      </c>
      <c r="E22" s="178">
        <v>0.1</v>
      </c>
      <c r="F22" s="179">
        <v>519.13</v>
      </c>
      <c r="G22" s="177">
        <f>21285.85+519.13</f>
        <v>21804.98</v>
      </c>
    </row>
    <row r="23" spans="3:9" x14ac:dyDescent="0.25">
      <c r="C23" s="76"/>
      <c r="D23" s="121"/>
      <c r="E23" s="78"/>
      <c r="F23" s="175"/>
      <c r="G23" s="124"/>
    </row>
    <row r="24" spans="3:9" x14ac:dyDescent="0.25">
      <c r="C24" s="76" t="s">
        <v>6</v>
      </c>
      <c r="D24" s="117">
        <f>SUM(D25:D26)</f>
        <v>20225072.829999998</v>
      </c>
      <c r="E24" s="78"/>
      <c r="F24" s="175"/>
      <c r="G24" s="120"/>
    </row>
    <row r="25" spans="3:9" x14ac:dyDescent="0.25">
      <c r="C25" s="76" t="s">
        <v>36</v>
      </c>
      <c r="D25" s="177">
        <v>20225072.829999998</v>
      </c>
      <c r="E25" s="180" t="s">
        <v>133</v>
      </c>
      <c r="F25" s="179">
        <v>337084.55</v>
      </c>
      <c r="G25" s="177">
        <f>337084.55+16459822.69</f>
        <v>16796907.239999998</v>
      </c>
      <c r="I25" s="80"/>
    </row>
    <row r="26" spans="3:9" x14ac:dyDescent="0.25">
      <c r="C26" s="76" t="s">
        <v>37</v>
      </c>
      <c r="D26" s="121"/>
      <c r="E26" s="122"/>
      <c r="F26" s="174"/>
      <c r="G26" s="124"/>
      <c r="I26" s="80"/>
    </row>
    <row r="27" spans="3:9" x14ac:dyDescent="0.25">
      <c r="C27" s="76"/>
      <c r="D27" s="121"/>
      <c r="E27" s="78"/>
      <c r="F27" s="175"/>
      <c r="G27" s="124"/>
      <c r="I27" s="81"/>
    </row>
    <row r="28" spans="3:9" x14ac:dyDescent="0.25">
      <c r="C28" s="76" t="s">
        <v>7</v>
      </c>
      <c r="D28" s="177">
        <v>474330.53</v>
      </c>
      <c r="E28" s="178">
        <v>0.1</v>
      </c>
      <c r="F28" s="179">
        <v>3952.75</v>
      </c>
      <c r="G28" s="177">
        <f>3952.75+387630.58</f>
        <v>391583.33</v>
      </c>
    </row>
    <row r="29" spans="3:9" x14ac:dyDescent="0.25">
      <c r="C29" s="76" t="s">
        <v>8</v>
      </c>
      <c r="D29" s="177">
        <f>6236313.62-2000</f>
        <v>6234313.6200000001</v>
      </c>
      <c r="E29" s="178">
        <v>0.1</v>
      </c>
      <c r="F29" s="179">
        <v>51952.61</v>
      </c>
      <c r="G29" s="177">
        <f>51952.61+3188564.94</f>
        <v>3240517.55</v>
      </c>
    </row>
    <row r="30" spans="3:9" x14ac:dyDescent="0.25">
      <c r="C30" s="76" t="s">
        <v>9</v>
      </c>
      <c r="D30" s="177">
        <v>30350</v>
      </c>
      <c r="E30" s="178">
        <v>0.1</v>
      </c>
      <c r="F30" s="179">
        <v>252.92</v>
      </c>
      <c r="G30" s="177">
        <f>252.92+28419.52</f>
        <v>28672.44</v>
      </c>
    </row>
    <row r="31" spans="3:9" x14ac:dyDescent="0.25">
      <c r="C31" s="76"/>
      <c r="D31" s="121"/>
      <c r="E31" s="122"/>
      <c r="F31" s="123"/>
      <c r="G31" s="124"/>
    </row>
    <row r="32" spans="3:9" x14ac:dyDescent="0.25">
      <c r="C32" s="82"/>
      <c r="D32" s="117"/>
      <c r="E32" s="78"/>
      <c r="F32" s="125"/>
      <c r="G32" s="120"/>
      <c r="I32" s="83"/>
    </row>
    <row r="33" spans="3:14" ht="15.75" thickBot="1" x14ac:dyDescent="0.3">
      <c r="C33" s="127"/>
      <c r="D33" s="128"/>
      <c r="E33" s="25"/>
      <c r="F33" s="129"/>
      <c r="G33" s="130"/>
    </row>
    <row r="34" spans="3:14" ht="15.75" thickTop="1" x14ac:dyDescent="0.25">
      <c r="C34" s="84"/>
    </row>
    <row r="35" spans="3:14" ht="31.5" customHeight="1" x14ac:dyDescent="0.25">
      <c r="C35" s="202" t="s">
        <v>10</v>
      </c>
      <c r="D35" s="202"/>
      <c r="E35" s="202"/>
      <c r="F35" s="202"/>
      <c r="G35" s="202"/>
      <c r="H35" s="85"/>
      <c r="I35" s="85"/>
      <c r="J35" s="85"/>
      <c r="K35" s="85"/>
      <c r="L35" s="85"/>
      <c r="M35" s="85"/>
      <c r="N35" s="85"/>
    </row>
    <row r="36" spans="3:14" x14ac:dyDescent="0.25"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</row>
    <row r="37" spans="3:14" x14ac:dyDescent="0.25"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</row>
    <row r="38" spans="3:14" x14ac:dyDescent="0.25"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</row>
  </sheetData>
  <mergeCells count="7">
    <mergeCell ref="C35:G35"/>
    <mergeCell ref="C3:G3"/>
    <mergeCell ref="C8:C9"/>
    <mergeCell ref="D8:D9"/>
    <mergeCell ref="E8:E9"/>
    <mergeCell ref="F8:F9"/>
    <mergeCell ref="G8:G9"/>
  </mergeCells>
  <printOptions horizontalCentered="1"/>
  <pageMargins left="0.39370078740157483" right="0.39370078740157483" top="0.39370078740157483" bottom="0.39370078740157483" header="0" footer="0"/>
  <pageSetup paperSize="5" scale="80" orientation="landscape" r:id="rId1"/>
  <headerFooter>
    <oddFooter>&amp;C&amp;8&amp;P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0"/>
  <sheetViews>
    <sheetView showGridLines="0" tabSelected="1" topLeftCell="B4" zoomScale="85" zoomScaleNormal="85" zoomScaleSheetLayoutView="100" workbookViewId="0">
      <selection activeCell="L25" sqref="L25"/>
    </sheetView>
  </sheetViews>
  <sheetFormatPr baseColWidth="10" defaultRowHeight="15" x14ac:dyDescent="0.25"/>
  <cols>
    <col min="2" max="2" width="19.5703125" customWidth="1"/>
    <col min="3" max="3" width="0.28515625" customWidth="1"/>
    <col min="4" max="4" width="17" customWidth="1"/>
    <col min="5" max="5" width="0.42578125" customWidth="1"/>
    <col min="6" max="6" width="17.140625" customWidth="1"/>
    <col min="7" max="7" width="0.42578125" customWidth="1"/>
    <col min="8" max="8" width="22.85546875" customWidth="1"/>
    <col min="9" max="9" width="0.85546875" customWidth="1"/>
    <col min="10" max="10" width="22.85546875" customWidth="1"/>
    <col min="11" max="11" width="0.42578125" customWidth="1"/>
    <col min="12" max="12" width="15.28515625" customWidth="1"/>
    <col min="13" max="13" width="0.28515625" customWidth="1"/>
    <col min="14" max="14" width="17.140625" customWidth="1"/>
    <col min="15" max="15" width="0.28515625" customWidth="1"/>
    <col min="16" max="16" width="20" customWidth="1"/>
    <col min="17" max="17" width="0.28515625" customWidth="1"/>
    <col min="18" max="18" width="19" customWidth="1"/>
    <col min="19" max="19" width="0.42578125" hidden="1" customWidth="1"/>
    <col min="20" max="20" width="17.85546875" customWidth="1"/>
    <col min="21" max="21" width="0.28515625" customWidth="1"/>
    <col min="22" max="22" width="17.7109375" customWidth="1"/>
    <col min="23" max="23" width="17" customWidth="1"/>
    <col min="24" max="24" width="24.28515625" customWidth="1"/>
  </cols>
  <sheetData>
    <row r="1" spans="2:23" ht="17.25" customHeight="1" x14ac:dyDescent="0.25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  <c r="Q1" s="94"/>
      <c r="R1" s="94"/>
      <c r="S1" s="94"/>
      <c r="T1" s="94"/>
      <c r="U1" s="94"/>
      <c r="V1" s="94"/>
    </row>
    <row r="2" spans="2:23" s="132" customFormat="1" ht="38.25" customHeight="1" x14ac:dyDescent="0.25">
      <c r="B2" s="214" t="s">
        <v>55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131"/>
    </row>
    <row r="3" spans="2:23" s="132" customFormat="1" ht="16.5" customHeight="1" x14ac:dyDescent="0.25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34" t="s">
        <v>16</v>
      </c>
      <c r="M3" s="134"/>
      <c r="N3" s="134"/>
      <c r="O3" s="134"/>
      <c r="P3" s="134"/>
      <c r="Q3" s="134"/>
      <c r="R3" s="134"/>
      <c r="S3" s="134"/>
      <c r="T3" s="134"/>
      <c r="U3" s="134"/>
      <c r="V3" s="135"/>
      <c r="W3" s="131"/>
    </row>
    <row r="4" spans="2:23" s="132" customFormat="1" ht="42" customHeight="1" thickBot="1" x14ac:dyDescent="0.3">
      <c r="B4" s="216" t="s">
        <v>129</v>
      </c>
      <c r="C4" s="217"/>
      <c r="D4" s="217"/>
      <c r="E4" s="217"/>
      <c r="F4" s="217"/>
      <c r="G4" s="217"/>
      <c r="H4" s="217"/>
      <c r="I4" s="92"/>
      <c r="J4" s="92"/>
      <c r="K4" s="217"/>
      <c r="L4" s="217"/>
      <c r="M4" s="217"/>
      <c r="N4" s="217"/>
      <c r="O4" s="217"/>
      <c r="P4" s="217"/>
      <c r="Q4" s="217"/>
      <c r="R4" s="217"/>
      <c r="S4" s="136"/>
      <c r="T4" s="217" t="s">
        <v>130</v>
      </c>
      <c r="U4" s="217"/>
      <c r="V4" s="218"/>
      <c r="W4" s="136"/>
    </row>
    <row r="5" spans="2:23" ht="2.1" customHeight="1" thickTop="1" x14ac:dyDescent="0.25"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8"/>
      <c r="Q5" s="138"/>
      <c r="R5" s="138"/>
      <c r="S5" s="138"/>
      <c r="T5" s="138"/>
      <c r="U5" s="138"/>
      <c r="V5" s="138"/>
      <c r="W5" s="94"/>
    </row>
    <row r="6" spans="2:23" ht="84.75" customHeight="1" x14ac:dyDescent="0.25">
      <c r="B6" s="139" t="s">
        <v>64</v>
      </c>
      <c r="C6" s="139"/>
      <c r="D6" s="140" t="s">
        <v>65</v>
      </c>
      <c r="E6" s="139"/>
      <c r="F6" s="140" t="s">
        <v>66</v>
      </c>
      <c r="G6" s="139"/>
      <c r="H6" s="140" t="s">
        <v>67</v>
      </c>
      <c r="I6" s="140"/>
      <c r="J6" s="140" t="s">
        <v>68</v>
      </c>
      <c r="K6" s="139"/>
      <c r="L6" s="140" t="s">
        <v>69</v>
      </c>
      <c r="M6" s="140"/>
      <c r="N6" s="140" t="s">
        <v>70</v>
      </c>
      <c r="O6" s="140"/>
      <c r="P6" s="140" t="s">
        <v>71</v>
      </c>
      <c r="Q6" s="140"/>
      <c r="R6" s="140" t="s">
        <v>72</v>
      </c>
      <c r="S6" s="140"/>
      <c r="T6" s="140" t="s">
        <v>73</v>
      </c>
      <c r="U6" s="140"/>
      <c r="V6" s="140" t="s">
        <v>74</v>
      </c>
      <c r="W6" s="141"/>
    </row>
    <row r="7" spans="2:23" s="95" customFormat="1" ht="2.25" customHeight="1" x14ac:dyDescent="0.25">
      <c r="B7" s="139"/>
      <c r="C7" s="142"/>
      <c r="D7" s="142"/>
      <c r="E7" s="142"/>
      <c r="F7" s="142"/>
      <c r="G7" s="142"/>
      <c r="H7" s="142"/>
      <c r="I7" s="142"/>
      <c r="J7" s="142"/>
      <c r="K7" s="142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41"/>
    </row>
    <row r="8" spans="2:23" ht="18" customHeight="1" x14ac:dyDescent="0.25">
      <c r="B8" s="143" t="s">
        <v>39</v>
      </c>
      <c r="C8" s="144"/>
      <c r="D8" s="162">
        <v>666760</v>
      </c>
      <c r="E8" s="162"/>
      <c r="F8" s="162">
        <v>2340</v>
      </c>
      <c r="G8" s="162"/>
      <c r="H8" s="162">
        <v>0</v>
      </c>
      <c r="I8" s="162"/>
      <c r="J8" s="162">
        <v>0</v>
      </c>
      <c r="K8" s="162">
        <v>0</v>
      </c>
      <c r="L8" s="172">
        <v>0</v>
      </c>
      <c r="M8" s="163"/>
      <c r="N8" s="164">
        <v>21830</v>
      </c>
      <c r="O8" s="147"/>
      <c r="P8" s="167">
        <f>+D8+F8+J8+H8+L8-N8</f>
        <v>647270</v>
      </c>
      <c r="Q8" s="168"/>
      <c r="R8" s="164">
        <v>647270</v>
      </c>
      <c r="S8" s="164"/>
      <c r="T8" s="170">
        <v>43492</v>
      </c>
      <c r="U8" s="164"/>
      <c r="V8" s="169">
        <f>P8-R8</f>
        <v>0</v>
      </c>
      <c r="W8" s="99"/>
    </row>
    <row r="9" spans="2:23" ht="17.25" customHeight="1" x14ac:dyDescent="0.25">
      <c r="B9" s="143" t="s">
        <v>40</v>
      </c>
      <c r="C9" s="144"/>
      <c r="D9" s="162">
        <v>675287</v>
      </c>
      <c r="E9" s="162"/>
      <c r="F9" s="162">
        <v>2340</v>
      </c>
      <c r="G9" s="162"/>
      <c r="H9" s="162">
        <v>0</v>
      </c>
      <c r="I9" s="162"/>
      <c r="J9" s="162">
        <v>0</v>
      </c>
      <c r="K9" s="162"/>
      <c r="L9" s="172">
        <v>0</v>
      </c>
      <c r="M9" s="163"/>
      <c r="N9" s="164">
        <v>19297</v>
      </c>
      <c r="O9" s="147"/>
      <c r="P9" s="167">
        <f t="shared" ref="P9:P19" si="0">+D9+F9+J9+H9+L9-N9</f>
        <v>658330</v>
      </c>
      <c r="Q9" s="168"/>
      <c r="R9" s="164">
        <v>658330</v>
      </c>
      <c r="S9" s="164"/>
      <c r="T9" s="170">
        <v>43544</v>
      </c>
      <c r="U9" s="164"/>
      <c r="V9" s="169">
        <f t="shared" ref="V9:V19" si="1">P9-R9</f>
        <v>0</v>
      </c>
      <c r="W9" s="99"/>
    </row>
    <row r="10" spans="2:23" ht="17.25" customHeight="1" x14ac:dyDescent="0.25">
      <c r="B10" s="143" t="s">
        <v>41</v>
      </c>
      <c r="C10" s="144"/>
      <c r="D10" s="162">
        <v>731058</v>
      </c>
      <c r="E10" s="162"/>
      <c r="F10" s="162">
        <v>2340</v>
      </c>
      <c r="G10" s="162"/>
      <c r="H10" s="162">
        <v>0</v>
      </c>
      <c r="I10" s="162"/>
      <c r="J10" s="162">
        <v>0</v>
      </c>
      <c r="K10" s="162"/>
      <c r="L10" s="172">
        <v>0</v>
      </c>
      <c r="M10" s="163"/>
      <c r="N10" s="164">
        <v>15105</v>
      </c>
      <c r="O10" s="147"/>
      <c r="P10" s="167">
        <f t="shared" si="0"/>
        <v>718293</v>
      </c>
      <c r="Q10" s="168"/>
      <c r="R10" s="164">
        <v>718293</v>
      </c>
      <c r="S10" s="164"/>
      <c r="T10" s="170">
        <v>43572</v>
      </c>
      <c r="U10" s="164"/>
      <c r="V10" s="169">
        <f t="shared" si="1"/>
        <v>0</v>
      </c>
      <c r="W10" s="99"/>
    </row>
    <row r="11" spans="2:23" ht="17.25" customHeight="1" x14ac:dyDescent="0.25">
      <c r="B11" s="143" t="s">
        <v>42</v>
      </c>
      <c r="C11" s="144"/>
      <c r="D11" s="162">
        <v>690629</v>
      </c>
      <c r="E11" s="162"/>
      <c r="F11" s="162">
        <v>5060</v>
      </c>
      <c r="G11" s="162"/>
      <c r="H11" s="162">
        <v>0</v>
      </c>
      <c r="I11" s="162"/>
      <c r="J11" s="162">
        <v>0</v>
      </c>
      <c r="K11" s="162"/>
      <c r="L11" s="172">
        <v>0</v>
      </c>
      <c r="M11" s="163"/>
      <c r="N11" s="164">
        <v>25316</v>
      </c>
      <c r="O11" s="147"/>
      <c r="P11" s="167">
        <f t="shared" si="0"/>
        <v>670373</v>
      </c>
      <c r="Q11" s="168"/>
      <c r="R11" s="164">
        <v>670373</v>
      </c>
      <c r="S11" s="164"/>
      <c r="T11" s="170">
        <v>43606</v>
      </c>
      <c r="U11" s="164"/>
      <c r="V11" s="169">
        <f t="shared" si="1"/>
        <v>0</v>
      </c>
      <c r="W11" s="99"/>
    </row>
    <row r="12" spans="2:23" ht="17.25" customHeight="1" x14ac:dyDescent="0.25">
      <c r="B12" s="143" t="s">
        <v>43</v>
      </c>
      <c r="C12" s="144"/>
      <c r="D12" s="162">
        <v>685372</v>
      </c>
      <c r="E12" s="162"/>
      <c r="F12" s="162">
        <v>3120</v>
      </c>
      <c r="G12" s="162"/>
      <c r="H12" s="162">
        <v>0</v>
      </c>
      <c r="I12" s="162"/>
      <c r="J12" s="162">
        <v>0</v>
      </c>
      <c r="K12" s="162"/>
      <c r="L12" s="172">
        <v>0</v>
      </c>
      <c r="M12" s="164"/>
      <c r="N12" s="164">
        <v>14502</v>
      </c>
      <c r="O12" s="147"/>
      <c r="P12" s="167">
        <f t="shared" si="0"/>
        <v>673990</v>
      </c>
      <c r="Q12" s="164"/>
      <c r="R12" s="164">
        <v>673990</v>
      </c>
      <c r="S12" s="164"/>
      <c r="T12" s="170">
        <v>43633</v>
      </c>
      <c r="U12" s="164"/>
      <c r="V12" s="169">
        <f t="shared" si="1"/>
        <v>0</v>
      </c>
      <c r="W12" s="99"/>
    </row>
    <row r="13" spans="2:23" ht="17.25" customHeight="1" x14ac:dyDescent="0.25">
      <c r="B13" s="143" t="s">
        <v>44</v>
      </c>
      <c r="C13" s="144"/>
      <c r="D13" s="162">
        <v>688724</v>
      </c>
      <c r="E13" s="162"/>
      <c r="F13" s="162">
        <v>4640</v>
      </c>
      <c r="G13" s="162"/>
      <c r="H13" s="162">
        <v>0</v>
      </c>
      <c r="I13" s="162"/>
      <c r="J13" s="162">
        <v>0</v>
      </c>
      <c r="K13" s="162"/>
      <c r="L13" s="172">
        <v>0</v>
      </c>
      <c r="M13" s="164"/>
      <c r="N13" s="164">
        <v>15164</v>
      </c>
      <c r="O13" s="147"/>
      <c r="P13" s="167">
        <f t="shared" si="0"/>
        <v>678200</v>
      </c>
      <c r="Q13" s="164"/>
      <c r="R13" s="164">
        <v>678200</v>
      </c>
      <c r="S13" s="164"/>
      <c r="T13" s="170">
        <v>43664</v>
      </c>
      <c r="U13" s="164"/>
      <c r="V13" s="169">
        <f t="shared" si="1"/>
        <v>0</v>
      </c>
      <c r="W13" s="99"/>
    </row>
    <row r="14" spans="2:23" ht="17.25" customHeight="1" x14ac:dyDescent="0.25">
      <c r="B14" s="143" t="s">
        <v>45</v>
      </c>
      <c r="C14" s="144"/>
      <c r="D14" s="162">
        <v>693875</v>
      </c>
      <c r="E14" s="162"/>
      <c r="F14" s="162">
        <v>2340</v>
      </c>
      <c r="G14" s="162"/>
      <c r="H14" s="162">
        <v>0</v>
      </c>
      <c r="I14" s="162"/>
      <c r="J14" s="162">
        <v>0</v>
      </c>
      <c r="K14" s="162"/>
      <c r="L14" s="172">
        <v>0</v>
      </c>
      <c r="M14" s="164"/>
      <c r="N14" s="164">
        <v>16324</v>
      </c>
      <c r="O14" s="147"/>
      <c r="P14" s="167">
        <f t="shared" si="0"/>
        <v>679891</v>
      </c>
      <c r="Q14" s="164"/>
      <c r="R14" s="164">
        <v>679891</v>
      </c>
      <c r="S14" s="164"/>
      <c r="T14" s="170">
        <v>43698</v>
      </c>
      <c r="U14" s="164"/>
      <c r="V14" s="169">
        <f t="shared" si="1"/>
        <v>0</v>
      </c>
      <c r="W14" s="99"/>
    </row>
    <row r="15" spans="2:23" ht="17.25" customHeight="1" x14ac:dyDescent="0.25">
      <c r="B15" s="143" t="s">
        <v>46</v>
      </c>
      <c r="C15" s="144"/>
      <c r="D15" s="162">
        <v>686922</v>
      </c>
      <c r="E15" s="162"/>
      <c r="F15" s="162">
        <v>3659</v>
      </c>
      <c r="G15" s="162"/>
      <c r="H15" s="162">
        <v>0</v>
      </c>
      <c r="I15" s="162"/>
      <c r="J15" s="162">
        <v>0</v>
      </c>
      <c r="K15" s="162"/>
      <c r="L15" s="172">
        <v>0</v>
      </c>
      <c r="M15" s="164"/>
      <c r="N15" s="164">
        <v>17843</v>
      </c>
      <c r="O15" s="147"/>
      <c r="P15" s="167">
        <f t="shared" si="0"/>
        <v>672738</v>
      </c>
      <c r="Q15" s="164"/>
      <c r="R15" s="164">
        <v>672738</v>
      </c>
      <c r="S15" s="164"/>
      <c r="T15" s="170">
        <v>43726</v>
      </c>
      <c r="U15" s="164"/>
      <c r="V15" s="169">
        <f t="shared" si="1"/>
        <v>0</v>
      </c>
      <c r="W15" s="99"/>
    </row>
    <row r="16" spans="2:23" ht="17.25" customHeight="1" x14ac:dyDescent="0.25">
      <c r="B16" s="143" t="s">
        <v>47</v>
      </c>
      <c r="C16" s="144"/>
      <c r="D16" s="162">
        <v>685622</v>
      </c>
      <c r="E16" s="162"/>
      <c r="F16" s="162">
        <v>2340</v>
      </c>
      <c r="G16" s="162"/>
      <c r="H16" s="162">
        <v>0</v>
      </c>
      <c r="I16" s="162"/>
      <c r="J16" s="162">
        <v>0</v>
      </c>
      <c r="K16" s="162"/>
      <c r="L16" s="172">
        <v>0</v>
      </c>
      <c r="M16" s="164"/>
      <c r="N16" s="164">
        <v>15215</v>
      </c>
      <c r="O16" s="147"/>
      <c r="P16" s="167">
        <f t="shared" si="0"/>
        <v>672747</v>
      </c>
      <c r="Q16" s="164"/>
      <c r="R16" s="164">
        <v>672747</v>
      </c>
      <c r="S16" s="164"/>
      <c r="T16" s="170">
        <v>43756</v>
      </c>
      <c r="U16" s="164"/>
      <c r="V16" s="169">
        <f t="shared" si="1"/>
        <v>0</v>
      </c>
      <c r="W16" s="99"/>
    </row>
    <row r="17" spans="2:24" ht="17.25" customHeight="1" x14ac:dyDescent="0.25">
      <c r="B17" s="143" t="s">
        <v>48</v>
      </c>
      <c r="C17" s="144"/>
      <c r="D17" s="162">
        <v>687700</v>
      </c>
      <c r="E17" s="162"/>
      <c r="F17" s="162">
        <v>2952</v>
      </c>
      <c r="G17" s="162"/>
      <c r="H17" s="162">
        <v>0</v>
      </c>
      <c r="I17" s="162"/>
      <c r="J17" s="162">
        <v>0</v>
      </c>
      <c r="K17" s="162"/>
      <c r="L17" s="172">
        <v>0</v>
      </c>
      <c r="M17" s="164"/>
      <c r="N17" s="164">
        <v>15907</v>
      </c>
      <c r="O17" s="147"/>
      <c r="P17" s="167">
        <f t="shared" si="0"/>
        <v>674745</v>
      </c>
      <c r="Q17" s="164"/>
      <c r="R17" s="164">
        <v>674745</v>
      </c>
      <c r="S17" s="164"/>
      <c r="T17" s="170">
        <v>43789</v>
      </c>
      <c r="U17" s="164"/>
      <c r="V17" s="169">
        <f t="shared" si="1"/>
        <v>0</v>
      </c>
      <c r="W17" s="99"/>
    </row>
    <row r="18" spans="2:24" ht="17.25" customHeight="1" x14ac:dyDescent="0.25">
      <c r="B18" s="143" t="s">
        <v>49</v>
      </c>
      <c r="C18" s="144"/>
      <c r="D18" s="162">
        <v>687079</v>
      </c>
      <c r="E18" s="162"/>
      <c r="F18" s="162">
        <v>2340</v>
      </c>
      <c r="G18" s="162"/>
      <c r="H18" s="162">
        <v>0</v>
      </c>
      <c r="I18" s="162"/>
      <c r="J18" s="162">
        <v>0</v>
      </c>
      <c r="K18" s="162"/>
      <c r="L18" s="173">
        <v>0</v>
      </c>
      <c r="M18" s="165"/>
      <c r="N18" s="171">
        <v>15683</v>
      </c>
      <c r="O18" s="150"/>
      <c r="P18" s="167">
        <f t="shared" si="0"/>
        <v>673736</v>
      </c>
      <c r="Q18" s="165"/>
      <c r="R18" s="164">
        <v>673736</v>
      </c>
      <c r="S18" s="164"/>
      <c r="T18" s="170">
        <v>43817</v>
      </c>
      <c r="U18" s="164"/>
      <c r="V18" s="169">
        <f t="shared" si="1"/>
        <v>0</v>
      </c>
      <c r="W18" s="99"/>
    </row>
    <row r="19" spans="2:24" ht="17.25" customHeight="1" x14ac:dyDescent="0.25">
      <c r="B19" s="143" t="s">
        <v>50</v>
      </c>
      <c r="C19" s="144"/>
      <c r="D19" s="162">
        <v>695329</v>
      </c>
      <c r="E19" s="162"/>
      <c r="F19" s="162">
        <v>5840</v>
      </c>
      <c r="G19" s="162"/>
      <c r="H19" s="162">
        <v>0</v>
      </c>
      <c r="I19" s="162"/>
      <c r="J19" s="162">
        <v>0</v>
      </c>
      <c r="K19" s="162"/>
      <c r="L19" s="172">
        <v>0</v>
      </c>
      <c r="M19" s="163"/>
      <c r="N19" s="164">
        <v>16683</v>
      </c>
      <c r="O19" s="147"/>
      <c r="P19" s="167">
        <f t="shared" si="0"/>
        <v>684486</v>
      </c>
      <c r="Q19" s="168"/>
      <c r="R19" s="164"/>
      <c r="S19" s="164"/>
      <c r="T19" s="170"/>
      <c r="U19" s="164"/>
      <c r="V19" s="169">
        <f t="shared" si="1"/>
        <v>684486</v>
      </c>
      <c r="W19" s="99"/>
    </row>
    <row r="20" spans="2:24" ht="2.1" customHeight="1" x14ac:dyDescent="0.25">
      <c r="B20" s="144"/>
      <c r="C20" s="144"/>
      <c r="D20" s="145"/>
      <c r="E20" s="145"/>
      <c r="F20" s="145"/>
      <c r="G20" s="145"/>
      <c r="H20" s="145"/>
      <c r="I20" s="145"/>
      <c r="J20" s="145"/>
      <c r="K20" s="145"/>
      <c r="L20" s="146"/>
      <c r="M20" s="146"/>
      <c r="N20" s="147"/>
      <c r="O20" s="147"/>
      <c r="P20" s="148"/>
      <c r="Q20" s="148"/>
      <c r="R20" s="147"/>
      <c r="S20" s="147"/>
      <c r="T20" s="147"/>
      <c r="U20" s="147"/>
      <c r="V20" s="147"/>
      <c r="W20" s="99"/>
    </row>
    <row r="21" spans="2:24" ht="17.25" customHeight="1" x14ac:dyDescent="0.25">
      <c r="B21" s="151" t="s">
        <v>34</v>
      </c>
      <c r="C21" s="152"/>
      <c r="D21" s="166">
        <f>SUM(D8:D19)</f>
        <v>8274357</v>
      </c>
      <c r="E21" s="166">
        <f t="shared" ref="E21:V21" si="2">SUM(E8:E19)</f>
        <v>0</v>
      </c>
      <c r="F21" s="166">
        <f t="shared" si="2"/>
        <v>39311</v>
      </c>
      <c r="G21" s="166">
        <f t="shared" si="2"/>
        <v>0</v>
      </c>
      <c r="H21" s="166">
        <f t="shared" si="2"/>
        <v>0</v>
      </c>
      <c r="I21" s="166"/>
      <c r="J21" s="166"/>
      <c r="K21" s="166">
        <f t="shared" si="2"/>
        <v>0</v>
      </c>
      <c r="L21" s="166">
        <f t="shared" si="2"/>
        <v>0</v>
      </c>
      <c r="M21" s="166">
        <f t="shared" si="2"/>
        <v>0</v>
      </c>
      <c r="N21" s="166">
        <f t="shared" si="2"/>
        <v>208869</v>
      </c>
      <c r="O21" s="153">
        <f t="shared" si="2"/>
        <v>0</v>
      </c>
      <c r="P21" s="153">
        <f t="shared" si="2"/>
        <v>8104799</v>
      </c>
      <c r="Q21" s="153">
        <f t="shared" si="2"/>
        <v>0</v>
      </c>
      <c r="R21" s="153">
        <f t="shared" si="2"/>
        <v>7420313</v>
      </c>
      <c r="S21" s="153">
        <f t="shared" si="2"/>
        <v>0</v>
      </c>
      <c r="T21" s="153">
        <f t="shared" si="2"/>
        <v>480297</v>
      </c>
      <c r="U21" s="153">
        <f t="shared" si="2"/>
        <v>0</v>
      </c>
      <c r="V21" s="153">
        <f t="shared" si="2"/>
        <v>684486</v>
      </c>
      <c r="W21" s="100"/>
    </row>
    <row r="22" spans="2:24" ht="6.75" customHeight="1" x14ac:dyDescent="0.25">
      <c r="B22" s="97"/>
      <c r="C22" s="97"/>
      <c r="D22" s="96"/>
      <c r="E22" s="96"/>
      <c r="F22" s="96"/>
      <c r="G22" s="96"/>
      <c r="H22" s="96"/>
      <c r="I22" s="96"/>
      <c r="J22" s="96"/>
      <c r="K22" s="96"/>
      <c r="L22" s="101"/>
      <c r="M22" s="101"/>
      <c r="N22" s="102"/>
      <c r="O22" s="102"/>
      <c r="P22" s="102"/>
      <c r="Q22" s="102"/>
      <c r="R22" s="103"/>
      <c r="S22" s="103"/>
      <c r="T22" s="103"/>
      <c r="U22" s="103"/>
      <c r="V22" s="104"/>
    </row>
    <row r="23" spans="2:24" ht="24.75" customHeight="1" x14ac:dyDescent="0.25">
      <c r="B23" s="144" t="s">
        <v>75</v>
      </c>
      <c r="C23" s="144"/>
      <c r="D23" s="145" t="s">
        <v>127</v>
      </c>
      <c r="E23" s="145"/>
      <c r="F23" s="145" t="s">
        <v>126</v>
      </c>
      <c r="G23" s="145"/>
      <c r="H23" s="145"/>
      <c r="I23" s="145"/>
      <c r="J23" s="145"/>
      <c r="K23" s="145"/>
      <c r="L23" s="146"/>
      <c r="M23" s="146"/>
      <c r="N23" s="147" t="s">
        <v>128</v>
      </c>
      <c r="O23" s="147"/>
      <c r="P23" s="148"/>
      <c r="Q23" s="149"/>
      <c r="R23" s="98"/>
      <c r="S23" s="98"/>
      <c r="T23" s="98"/>
      <c r="U23" s="98"/>
      <c r="V23" s="98"/>
    </row>
    <row r="24" spans="2:24" ht="33" customHeight="1" x14ac:dyDescent="0.25">
      <c r="B24" s="154" t="s">
        <v>76</v>
      </c>
      <c r="C24" s="144"/>
      <c r="D24" s="162">
        <v>583719.99</v>
      </c>
      <c r="E24" s="162"/>
      <c r="F24" s="162">
        <v>6140.38</v>
      </c>
      <c r="G24" s="162"/>
      <c r="H24" s="162">
        <v>0</v>
      </c>
      <c r="I24" s="162"/>
      <c r="J24" s="162"/>
      <c r="K24" s="162">
        <v>0</v>
      </c>
      <c r="L24" s="163">
        <v>0</v>
      </c>
      <c r="M24" s="163"/>
      <c r="N24" s="164">
        <v>3625.37</v>
      </c>
      <c r="O24" s="164"/>
      <c r="P24" s="148"/>
      <c r="Q24" s="149"/>
      <c r="R24" s="98"/>
      <c r="S24" s="98"/>
      <c r="T24" s="98"/>
      <c r="U24" s="98"/>
      <c r="V24" s="98"/>
    </row>
    <row r="27" spans="2:24" x14ac:dyDescent="0.25"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</row>
    <row r="28" spans="2:24" s="1" customFormat="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s="1" customFormat="1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1" customFormat="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</sheetData>
  <mergeCells count="10">
    <mergeCell ref="B27:L27"/>
    <mergeCell ref="B2:V2"/>
    <mergeCell ref="B4:D4"/>
    <mergeCell ref="E4:F4"/>
    <mergeCell ref="G4:H4"/>
    <mergeCell ref="K4:L4"/>
    <mergeCell ref="M4:N4"/>
    <mergeCell ref="O4:P4"/>
    <mergeCell ref="Q4:R4"/>
    <mergeCell ref="T4:V4"/>
  </mergeCells>
  <printOptions horizontalCentered="1"/>
  <pageMargins left="0.59055118110236227" right="0.55118110236220474" top="0.59055118110236227" bottom="0.62992125984251968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CTAS BANCARIAS</vt:lpstr>
      <vt:lpstr>RETENCIONES R-33</vt:lpstr>
      <vt:lpstr>DEPREC</vt:lpstr>
      <vt:lpstr>ISR</vt:lpstr>
      <vt:lpstr>ISR!Área_de_impresión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OSFEM</dc:creator>
  <cp:lastModifiedBy>Alfredo</cp:lastModifiedBy>
  <cp:lastPrinted>2020-03-13T18:25:00Z</cp:lastPrinted>
  <dcterms:created xsi:type="dcterms:W3CDTF">2016-12-19T17:47:43Z</dcterms:created>
  <dcterms:modified xsi:type="dcterms:W3CDTF">2020-03-13T21:25:42Z</dcterms:modified>
</cp:coreProperties>
</file>